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540" windowHeight="1232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/>
  <calcPr fullCalcOnLoad="1" refMode="R1C1"/>
</workbook>
</file>

<file path=xl/sharedStrings.xml><?xml version="1.0" encoding="utf-8"?>
<sst xmlns="http://schemas.openxmlformats.org/spreadsheetml/2006/main" count="407" uniqueCount="34">
  <si>
    <t>Tipo de Processo</t>
  </si>
  <si>
    <t>Quantidade de Processos</t>
  </si>
  <si>
    <t>Valor (R$)</t>
  </si>
  <si>
    <t>Imposto</t>
  </si>
  <si>
    <t>Multa</t>
  </si>
  <si>
    <t>Juros</t>
  </si>
  <si>
    <t>TOTAL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</si>
  <si>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</si>
  <si>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</si>
  <si>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</si>
  <si>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</si>
  <si>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</si>
  <si>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</si>
  <si>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</si>
  <si>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</si>
  <si>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</si>
  <si>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</si>
  <si>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</si>
  <si>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Histórico de 2013</t>
  </si>
  <si>
    <t>TRIBUNAL DE IMPOSTOS E TAXAS</t>
  </si>
  <si>
    <t>Autos de Infração Lavrados no ePAT / Impugados</t>
  </si>
  <si>
    <t>Impugnados</t>
  </si>
  <si>
    <t>Não Impugnados</t>
  </si>
  <si>
    <t>% em Quantidade</t>
  </si>
  <si>
    <t>% em R$</t>
  </si>
  <si>
    <t>Histórico até 12/2015</t>
  </si>
  <si>
    <t>Histórico até 12/2016</t>
  </si>
  <si>
    <t>Histórico até 12/2017</t>
  </si>
  <si>
    <t>Histórico até 12/2018</t>
  </si>
  <si>
    <t>Histórico até 12/2019</t>
  </si>
  <si>
    <t>Histórico até 12/2020</t>
  </si>
  <si>
    <t>Histórico até 12/2021</t>
  </si>
  <si>
    <t>Histórico até 12/2022</t>
  </si>
  <si>
    <t>Histórico até 12/2023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</si>
</sst>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"/>
    <numFmt numFmtId="17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9F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9" applyFont="1">
      <alignment/>
      <protection/>
    </xf>
    <xf numFmtId="0" fontId="54" fillId="0" borderId="0" xfId="0" applyFont="1" applyAlignment="1">
      <alignment vertical="center" wrapText="1"/>
    </xf>
    <xf numFmtId="0" fontId="55" fillId="2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Protection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0" xfId="49" applyFont="1" applyFill="1">
      <alignment/>
      <protection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49" applyFont="1" applyFill="1" applyProtection="1">
      <alignment/>
      <protection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Alignment="1" applyProtection="1">
      <alignment/>
      <protection/>
    </xf>
    <xf numFmtId="3" fontId="55" fillId="8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2" fillId="8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9" fontId="52" fillId="0" borderId="10" xfId="51" applyFont="1" applyFill="1" applyBorder="1" applyAlignment="1">
      <alignment horizontal="center" vertical="center" wrapText="1"/>
    </xf>
    <xf numFmtId="9" fontId="55" fillId="0" borderId="10" xfId="51" applyFont="1" applyFill="1" applyBorder="1" applyAlignment="1">
      <alignment horizontal="center" vertical="center" wrapText="1"/>
    </xf>
    <xf numFmtId="9" fontId="52" fillId="0" borderId="0" xfId="51" applyFont="1" applyFill="1" applyBorder="1" applyAlignment="1">
      <alignment horizontal="center" vertical="center" wrapText="1"/>
    </xf>
    <xf numFmtId="9" fontId="52" fillId="8" borderId="10" xfId="51" applyFont="1" applyFill="1" applyBorder="1" applyAlignment="1">
      <alignment horizontal="center" vertical="center" wrapText="1"/>
    </xf>
    <xf numFmtId="9" fontId="55" fillId="8" borderId="10" xfId="51" applyFont="1" applyFill="1" applyBorder="1" applyAlignment="1">
      <alignment horizontal="center" vertical="center" wrapText="1"/>
    </xf>
    <xf numFmtId="9" fontId="52" fillId="2" borderId="10" xfId="51" applyFont="1" applyFill="1" applyBorder="1" applyAlignment="1">
      <alignment horizontal="center" vertical="center" wrapText="1"/>
    </xf>
    <xf numFmtId="9" fontId="55" fillId="2" borderId="10" xfId="51" applyFont="1" applyFill="1" applyBorder="1" applyAlignment="1">
      <alignment horizontal="center" vertical="center" wrapText="1"/>
    </xf>
    <xf numFmtId="9" fontId="52" fillId="0" borderId="0" xfId="5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9" fontId="0" fillId="0" borderId="10" xfId="5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Tabela1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5">
      <selection activeCell="K35" sqref="K3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93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94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95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96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33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2023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97" t="s">
        <v>3</v>
      </c>
      <c r="J11" s="97" t="s">
        <v>4</v>
      </c>
      <c r="K11" s="97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203</v>
      </c>
      <c r="G13" s="44">
        <v>0.184377838328792</v>
      </c>
      <c r="H13" s="1"/>
      <c r="I13" s="9">
        <v>791843248.41</v>
      </c>
      <c r="J13" s="9">
        <v>833391744.45</v>
      </c>
      <c r="K13" s="9">
        <v>186183740.32</v>
      </c>
      <c r="L13" s="29">
        <v>1811418733.18</v>
      </c>
      <c r="M13" s="49">
        <v>0.7127674959928316</v>
      </c>
    </row>
    <row r="14" spans="2:13" ht="13.5">
      <c r="B14" s="99"/>
      <c r="C14" s="12"/>
      <c r="D14" s="9" t="s">
        <v>22</v>
      </c>
      <c r="E14" s="12"/>
      <c r="F14" s="9">
        <v>898</v>
      </c>
      <c r="G14" s="44">
        <v>0.815622161671208</v>
      </c>
      <c r="H14" s="1"/>
      <c r="I14" s="9">
        <v>209746164.36</v>
      </c>
      <c r="J14" s="9">
        <v>481429052.68</v>
      </c>
      <c r="K14" s="9">
        <v>38794010.6</v>
      </c>
      <c r="L14" s="29">
        <v>729969227.64</v>
      </c>
      <c r="M14" s="49">
        <v>0.2872325040071683</v>
      </c>
    </row>
    <row r="15" spans="2:13" ht="13.5">
      <c r="B15" s="100"/>
      <c r="C15" s="12"/>
      <c r="D15" s="22" t="s">
        <v>7</v>
      </c>
      <c r="E15" s="12"/>
      <c r="F15" s="22">
        <v>1101</v>
      </c>
      <c r="G15" s="45">
        <v>1</v>
      </c>
      <c r="H15" s="23"/>
      <c r="I15" s="22">
        <v>1001589412.77</v>
      </c>
      <c r="J15" s="22">
        <v>1314820797.13</v>
      </c>
      <c r="K15" s="22">
        <v>224977750.92</v>
      </c>
      <c r="L15" s="10">
        <v>2541387960.82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286</v>
      </c>
      <c r="G17" s="76">
        <v>0.24891209747606616</v>
      </c>
      <c r="H17" s="1"/>
      <c r="I17" s="9">
        <v>711526934.74</v>
      </c>
      <c r="J17" s="9">
        <v>875577897.93</v>
      </c>
      <c r="K17" s="9">
        <v>149767644.34</v>
      </c>
      <c r="L17" s="29">
        <v>1736872477.01</v>
      </c>
      <c r="M17" s="49">
        <v>0.7802394970102794</v>
      </c>
    </row>
    <row r="18" spans="2:13" ht="13.5">
      <c r="B18" s="99"/>
      <c r="C18" s="12"/>
      <c r="D18" s="9" t="s">
        <v>22</v>
      </c>
      <c r="E18" s="12"/>
      <c r="F18" s="9">
        <v>863</v>
      </c>
      <c r="G18" s="76">
        <v>0.7510879025239339</v>
      </c>
      <c r="H18" s="1"/>
      <c r="I18" s="9">
        <v>152437057.37</v>
      </c>
      <c r="J18" s="9">
        <v>302371440.63</v>
      </c>
      <c r="K18" s="9">
        <v>34395099.92</v>
      </c>
      <c r="L18" s="29">
        <v>489203597.92</v>
      </c>
      <c r="M18" s="49">
        <v>0.21976050298972072</v>
      </c>
    </row>
    <row r="19" spans="2:13" ht="13.5">
      <c r="B19" s="100"/>
      <c r="C19" s="12"/>
      <c r="D19" s="22" t="s">
        <v>7</v>
      </c>
      <c r="E19" s="12"/>
      <c r="F19" s="22">
        <v>1149</v>
      </c>
      <c r="G19" s="77">
        <v>1</v>
      </c>
      <c r="H19" s="23"/>
      <c r="I19" s="22">
        <v>863963992.11</v>
      </c>
      <c r="J19" s="22">
        <v>1177949338.56</v>
      </c>
      <c r="K19" s="22">
        <v>184162744.26</v>
      </c>
      <c r="L19" s="10">
        <v>2226076074.93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337</v>
      </c>
      <c r="G21" s="44">
        <v>0.2505576208178439</v>
      </c>
      <c r="H21" s="1"/>
      <c r="I21" s="9">
        <v>4021889375.63</v>
      </c>
      <c r="J21" s="9">
        <v>3996699643.58</v>
      </c>
      <c r="K21" s="9">
        <v>835926504.73</v>
      </c>
      <c r="L21" s="29">
        <v>8854515523.94</v>
      </c>
      <c r="M21" s="49">
        <v>0.915358894110801</v>
      </c>
    </row>
    <row r="22" spans="2:13" ht="13.5">
      <c r="B22" s="99"/>
      <c r="C22" s="12"/>
      <c r="D22" s="9" t="s">
        <v>22</v>
      </c>
      <c r="E22" s="12"/>
      <c r="F22" s="9">
        <v>1008</v>
      </c>
      <c r="G22" s="44">
        <v>0.7494423791821562</v>
      </c>
      <c r="H22" s="1"/>
      <c r="I22" s="9">
        <v>255614388.97</v>
      </c>
      <c r="J22" s="9">
        <v>502149873.48</v>
      </c>
      <c r="K22" s="9">
        <v>60992173.83</v>
      </c>
      <c r="L22" s="29">
        <v>818756436.2800001</v>
      </c>
      <c r="M22" s="49">
        <v>0.08464110588919893</v>
      </c>
    </row>
    <row r="23" spans="2:13" ht="13.5">
      <c r="B23" s="100"/>
      <c r="C23" s="12"/>
      <c r="D23" s="22" t="s">
        <v>7</v>
      </c>
      <c r="E23" s="12"/>
      <c r="F23" s="22">
        <v>1345</v>
      </c>
      <c r="G23" s="45">
        <v>1</v>
      </c>
      <c r="H23" s="23"/>
      <c r="I23" s="22">
        <v>4277503764.6</v>
      </c>
      <c r="J23" s="22">
        <v>4498849517.059999</v>
      </c>
      <c r="K23" s="22">
        <v>896918678.5600001</v>
      </c>
      <c r="L23" s="10">
        <v>9673271960.220001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400</v>
      </c>
      <c r="G25" s="44">
        <v>0.30511060259344014</v>
      </c>
      <c r="H25" s="52"/>
      <c r="I25" s="9">
        <v>1752389504.1</v>
      </c>
      <c r="J25" s="9">
        <v>3642641722</v>
      </c>
      <c r="K25" s="9">
        <v>480636338.17</v>
      </c>
      <c r="L25" s="29">
        <v>5875667564.27</v>
      </c>
      <c r="M25" s="49">
        <v>0.76500167274566</v>
      </c>
    </row>
    <row r="26" spans="2:13" ht="14.25">
      <c r="B26" s="99"/>
      <c r="C26" s="12"/>
      <c r="D26" s="9" t="s">
        <v>22</v>
      </c>
      <c r="E26" s="12"/>
      <c r="F26" s="9">
        <v>911</v>
      </c>
      <c r="G26" s="44">
        <v>0.6948893974065599</v>
      </c>
      <c r="H26" s="52"/>
      <c r="I26" s="9">
        <v>671178532.86</v>
      </c>
      <c r="J26" s="9">
        <v>945376130.98</v>
      </c>
      <c r="K26" s="9">
        <v>188372172.66</v>
      </c>
      <c r="L26" s="29">
        <v>1804926836.5000002</v>
      </c>
      <c r="M26" s="49">
        <v>0.23499832725434003</v>
      </c>
    </row>
    <row r="27" spans="2:13" ht="13.5">
      <c r="B27" s="100"/>
      <c r="C27" s="12"/>
      <c r="D27" s="22" t="s">
        <v>7</v>
      </c>
      <c r="E27" s="12"/>
      <c r="F27" s="22">
        <v>1311</v>
      </c>
      <c r="G27" s="45">
        <v>1</v>
      </c>
      <c r="H27" s="35"/>
      <c r="I27" s="22">
        <v>2423568036.96</v>
      </c>
      <c r="J27" s="22">
        <v>4588017852.98</v>
      </c>
      <c r="K27" s="22">
        <v>669008510.83</v>
      </c>
      <c r="L27" s="10">
        <v>7680594400.77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1226</v>
      </c>
      <c r="G29" s="47">
        <v>0.24989808397880148</v>
      </c>
      <c r="H29" s="1"/>
      <c r="I29" s="33">
        <v>7277649062.880001</v>
      </c>
      <c r="J29" s="33">
        <v>9348311007.96</v>
      </c>
      <c r="K29" s="33">
        <v>1652514227.56</v>
      </c>
      <c r="L29" s="33">
        <v>18278474298.4</v>
      </c>
      <c r="M29" s="47">
        <v>0.8262827764235049</v>
      </c>
    </row>
    <row r="30" spans="2:13" ht="13.5">
      <c r="B30" s="102"/>
      <c r="C30" s="12"/>
      <c r="D30" s="33" t="s">
        <v>22</v>
      </c>
      <c r="E30" s="12"/>
      <c r="F30" s="33">
        <v>3680</v>
      </c>
      <c r="G30" s="47">
        <v>0.7501019160211986</v>
      </c>
      <c r="H30" s="1"/>
      <c r="I30" s="33">
        <v>1288976143.56</v>
      </c>
      <c r="J30" s="33">
        <v>2231326497.77</v>
      </c>
      <c r="K30" s="33">
        <v>322553457.01</v>
      </c>
      <c r="L30" s="33">
        <v>3842856098.34</v>
      </c>
      <c r="M30" s="47">
        <v>0.1737172235764951</v>
      </c>
    </row>
    <row r="31" spans="2:13" ht="13.5">
      <c r="B31" s="103"/>
      <c r="C31" s="12"/>
      <c r="D31" s="31" t="s">
        <v>7</v>
      </c>
      <c r="E31" s="12"/>
      <c r="F31" s="31">
        <v>4906</v>
      </c>
      <c r="G31" s="48">
        <v>1</v>
      </c>
      <c r="H31" s="23"/>
      <c r="I31" s="31">
        <v>8566625206.44</v>
      </c>
      <c r="J31" s="31">
        <v>11579637505.73</v>
      </c>
      <c r="K31" s="31">
        <v>1975067684.5700002</v>
      </c>
      <c r="L31" s="31">
        <v>22121330396.74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D10:D11"/>
    <mergeCell ref="F10:F11"/>
    <mergeCell ref="G10:G11"/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G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7.42187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203" width="9.14062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10" width="12.7109375" style="2" customWidth="1"/>
    <col min="211" max="211" width="2.57421875" style="2" customWidth="1"/>
    <col min="212" max="212" width="12.7109375" style="2" customWidth="1"/>
    <col min="213" max="213" width="2.57421875" style="2" customWidth="1"/>
    <col min="214" max="214" width="12.7109375" style="2" customWidth="1"/>
    <col min="215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36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7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8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39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16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4" s="7" customFormat="1" ht="15" customHeight="1">
      <c r="B10" s="109">
        <v>2014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  <c r="N10" s="43"/>
    </row>
    <row r="11" spans="2:13" ht="15">
      <c r="B11" s="110"/>
      <c r="C11" s="17"/>
      <c r="D11" s="112"/>
      <c r="E11" s="17"/>
      <c r="F11" s="112"/>
      <c r="G11" s="112"/>
      <c r="H11" s="2"/>
      <c r="I11" s="41" t="s">
        <v>3</v>
      </c>
      <c r="J11" s="41" t="s">
        <v>4</v>
      </c>
      <c r="K11" s="41" t="s">
        <v>5</v>
      </c>
      <c r="L11" s="42" t="s">
        <v>6</v>
      </c>
      <c r="M11" s="42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1001</v>
      </c>
      <c r="G13" s="44">
        <v>0.2967684553809665</v>
      </c>
      <c r="H13" s="1"/>
      <c r="I13" s="9">
        <v>872519723.39</v>
      </c>
      <c r="J13" s="9">
        <v>469496183</v>
      </c>
      <c r="K13" s="9">
        <v>2156765645.5</v>
      </c>
      <c r="L13" s="29">
        <v>3498781551.89</v>
      </c>
      <c r="M13" s="49">
        <v>0.7777711087545023</v>
      </c>
    </row>
    <row r="14" spans="2:13" ht="13.5">
      <c r="B14" s="99"/>
      <c r="C14" s="12"/>
      <c r="D14" s="9" t="s">
        <v>22</v>
      </c>
      <c r="E14" s="12"/>
      <c r="F14" s="9">
        <v>2372</v>
      </c>
      <c r="G14" s="44">
        <v>0.7032315446190335</v>
      </c>
      <c r="H14" s="1"/>
      <c r="I14" s="9">
        <v>249339192.63</v>
      </c>
      <c r="J14" s="9">
        <v>73582197.36</v>
      </c>
      <c r="K14" s="9">
        <v>676769053.94</v>
      </c>
      <c r="L14" s="29">
        <v>999690443.9300001</v>
      </c>
      <c r="M14" s="49">
        <v>0.22222889124549777</v>
      </c>
    </row>
    <row r="15" spans="2:13" ht="13.5">
      <c r="B15" s="100"/>
      <c r="C15" s="12"/>
      <c r="D15" s="22" t="s">
        <v>7</v>
      </c>
      <c r="E15" s="12"/>
      <c r="F15" s="22">
        <v>3373</v>
      </c>
      <c r="G15" s="45">
        <v>1</v>
      </c>
      <c r="H15" s="23"/>
      <c r="I15" s="22">
        <v>1121858916.02</v>
      </c>
      <c r="J15" s="22">
        <v>543078380.36</v>
      </c>
      <c r="K15" s="22">
        <v>2833534699.44</v>
      </c>
      <c r="L15" s="10">
        <v>4498471995.82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1003</v>
      </c>
      <c r="G17" s="44">
        <v>0.2299403943145346</v>
      </c>
      <c r="H17" s="1"/>
      <c r="I17" s="9">
        <v>1369253795.02</v>
      </c>
      <c r="J17" s="9">
        <v>829745564.74</v>
      </c>
      <c r="K17" s="9">
        <v>2951209342.8</v>
      </c>
      <c r="L17" s="29">
        <v>5150208702.56</v>
      </c>
      <c r="M17" s="49">
        <v>0.7621747555454963</v>
      </c>
    </row>
    <row r="18" spans="2:13" ht="13.5">
      <c r="B18" s="99"/>
      <c r="C18" s="12"/>
      <c r="D18" s="9" t="s">
        <v>22</v>
      </c>
      <c r="E18" s="12"/>
      <c r="F18" s="9">
        <v>3359</v>
      </c>
      <c r="G18" s="44">
        <v>0.7700596056854654</v>
      </c>
      <c r="H18" s="1"/>
      <c r="I18" s="9">
        <v>413822368.7</v>
      </c>
      <c r="J18" s="9">
        <v>180661475.07</v>
      </c>
      <c r="K18" s="9">
        <v>1012561830.16</v>
      </c>
      <c r="L18" s="29">
        <v>1607045673.9299998</v>
      </c>
      <c r="M18" s="49">
        <v>0.2378252444545038</v>
      </c>
    </row>
    <row r="19" spans="2:13" ht="13.5">
      <c r="B19" s="100"/>
      <c r="C19" s="12"/>
      <c r="D19" s="22" t="s">
        <v>7</v>
      </c>
      <c r="E19" s="12"/>
      <c r="F19" s="22">
        <v>4362</v>
      </c>
      <c r="G19" s="45">
        <v>1</v>
      </c>
      <c r="H19" s="23"/>
      <c r="I19" s="22">
        <v>1783076163.72</v>
      </c>
      <c r="J19" s="22">
        <v>1010407039.81</v>
      </c>
      <c r="K19" s="22">
        <v>3963771172.96</v>
      </c>
      <c r="L19" s="10">
        <v>6757254376.49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1120</v>
      </c>
      <c r="G21" s="44">
        <v>0.26180458158017766</v>
      </c>
      <c r="H21" s="1"/>
      <c r="I21" s="9">
        <v>1666412393.62</v>
      </c>
      <c r="J21" s="9">
        <v>920831108.87</v>
      </c>
      <c r="K21" s="9">
        <v>4458929666.47</v>
      </c>
      <c r="L21" s="29">
        <v>7046173168.96</v>
      </c>
      <c r="M21" s="49">
        <v>0.8465875612388917</v>
      </c>
    </row>
    <row r="22" spans="2:13" ht="13.5">
      <c r="B22" s="99"/>
      <c r="C22" s="12"/>
      <c r="D22" s="9" t="s">
        <v>22</v>
      </c>
      <c r="E22" s="12"/>
      <c r="F22" s="9">
        <v>3158</v>
      </c>
      <c r="G22" s="44">
        <v>0.7381954184198224</v>
      </c>
      <c r="H22" s="1"/>
      <c r="I22" s="9">
        <v>283090842.03</v>
      </c>
      <c r="J22" s="9">
        <v>117071197.84</v>
      </c>
      <c r="K22" s="9">
        <v>876694199.55</v>
      </c>
      <c r="L22" s="29">
        <v>1276856239.42</v>
      </c>
      <c r="M22" s="49">
        <v>0.15341243876110827</v>
      </c>
    </row>
    <row r="23" spans="2:13" ht="13.5">
      <c r="B23" s="100"/>
      <c r="C23" s="12"/>
      <c r="D23" s="22" t="s">
        <v>7</v>
      </c>
      <c r="E23" s="12"/>
      <c r="F23" s="22">
        <v>4278</v>
      </c>
      <c r="G23" s="45">
        <v>1</v>
      </c>
      <c r="H23" s="23"/>
      <c r="I23" s="22">
        <v>1949503235.6499999</v>
      </c>
      <c r="J23" s="22">
        <v>1037902306.71</v>
      </c>
      <c r="K23" s="22">
        <v>5335623866.02</v>
      </c>
      <c r="L23" s="10">
        <v>8323029408.38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1908</v>
      </c>
      <c r="G25" s="44">
        <v>0.3081395348837209</v>
      </c>
      <c r="H25" s="1"/>
      <c r="I25" s="9">
        <v>3465315223.75</v>
      </c>
      <c r="J25" s="9">
        <v>2378842963.93</v>
      </c>
      <c r="K25" s="9">
        <v>8450858668.16</v>
      </c>
      <c r="L25" s="29">
        <v>14295016855.84</v>
      </c>
      <c r="M25" s="49">
        <v>0.8747135592886783</v>
      </c>
    </row>
    <row r="26" spans="2:13" ht="13.5">
      <c r="B26" s="99"/>
      <c r="C26" s="12"/>
      <c r="D26" s="9" t="s">
        <v>22</v>
      </c>
      <c r="E26" s="12"/>
      <c r="F26" s="9">
        <v>4284</v>
      </c>
      <c r="G26" s="44">
        <v>0.6918604651162791</v>
      </c>
      <c r="H26" s="1"/>
      <c r="I26" s="9">
        <v>393493370.96</v>
      </c>
      <c r="J26" s="9">
        <v>246946868.53</v>
      </c>
      <c r="K26" s="9">
        <v>1407054923.65</v>
      </c>
      <c r="L26" s="29">
        <v>2047495163.14</v>
      </c>
      <c r="M26" s="49">
        <v>0.1252864407113217</v>
      </c>
    </row>
    <row r="27" spans="2:13" ht="13.5">
      <c r="B27" s="100"/>
      <c r="C27" s="12"/>
      <c r="D27" s="22" t="s">
        <v>7</v>
      </c>
      <c r="E27" s="12"/>
      <c r="F27" s="22">
        <v>6192</v>
      </c>
      <c r="G27" s="45">
        <v>1</v>
      </c>
      <c r="H27" s="23"/>
      <c r="I27" s="22">
        <v>3858808594.71</v>
      </c>
      <c r="J27" s="22">
        <v>2625789832.46</v>
      </c>
      <c r="K27" s="22">
        <v>9857913591.81</v>
      </c>
      <c r="L27" s="10">
        <v>16342512018.98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5032</v>
      </c>
      <c r="G29" s="47">
        <v>0.2764075803350728</v>
      </c>
      <c r="H29" s="1"/>
      <c r="I29" s="33">
        <v>7373501135.78</v>
      </c>
      <c r="J29" s="33">
        <v>4598915820.54</v>
      </c>
      <c r="K29" s="33">
        <v>18017763322.93</v>
      </c>
      <c r="L29" s="33">
        <v>29990180279.25</v>
      </c>
      <c r="M29" s="47">
        <v>0.8348864646566153</v>
      </c>
    </row>
    <row r="30" spans="2:13" ht="13.5">
      <c r="B30" s="102"/>
      <c r="C30" s="12"/>
      <c r="D30" s="33" t="s">
        <v>22</v>
      </c>
      <c r="E30" s="12"/>
      <c r="F30" s="33">
        <v>13173</v>
      </c>
      <c r="G30" s="47">
        <v>0.7235924196649273</v>
      </c>
      <c r="H30" s="1"/>
      <c r="I30" s="33">
        <v>1339745774.32</v>
      </c>
      <c r="J30" s="33">
        <v>618261738.8</v>
      </c>
      <c r="K30" s="33">
        <v>3973080007.2999997</v>
      </c>
      <c r="L30" s="33">
        <v>5931087520.42</v>
      </c>
      <c r="M30" s="47">
        <v>0.16511353534338474</v>
      </c>
    </row>
    <row r="31" spans="2:13" ht="13.5">
      <c r="B31" s="103"/>
      <c r="C31" s="12"/>
      <c r="D31" s="31" t="s">
        <v>7</v>
      </c>
      <c r="E31" s="12"/>
      <c r="F31" s="31">
        <v>18205</v>
      </c>
      <c r="G31" s="48">
        <v>1</v>
      </c>
      <c r="H31" s="23"/>
      <c r="I31" s="31">
        <v>8713246910.1</v>
      </c>
      <c r="J31" s="31">
        <v>5217177559.34</v>
      </c>
      <c r="K31" s="31">
        <v>21990843330.23</v>
      </c>
      <c r="L31" s="31">
        <v>35921267799.67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:L1"/>
    <mergeCell ref="B2:L2"/>
    <mergeCell ref="B3:L3"/>
    <mergeCell ref="B4:L4"/>
    <mergeCell ref="B6:L6"/>
    <mergeCell ref="G10:G11"/>
    <mergeCell ref="B10:B11"/>
    <mergeCell ref="D10:D11"/>
    <mergeCell ref="F10:F11"/>
    <mergeCell ref="B13:B15"/>
    <mergeCell ref="B17:B19"/>
    <mergeCell ref="I10:M10"/>
    <mergeCell ref="B21:B23"/>
    <mergeCell ref="B25:B27"/>
    <mergeCell ref="B29:B3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D34" sqref="D3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6.710937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212" width="9.140625" style="2" customWidth="1"/>
    <col min="213" max="213" width="2.57421875" style="2" customWidth="1"/>
    <col min="214" max="214" width="12.7109375" style="2" customWidth="1"/>
    <col min="215" max="215" width="2.57421875" style="2" customWidth="1"/>
    <col min="216" max="219" width="12.7109375" style="2" customWidth="1"/>
    <col min="220" max="220" width="2.57421875" style="2" customWidth="1"/>
    <col min="221" max="221" width="12.7109375" style="2" customWidth="1"/>
    <col min="222" max="222" width="2.57421875" style="2" customWidth="1"/>
    <col min="223" max="223" width="12.7109375" style="2" customWidth="1"/>
    <col min="224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36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7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8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39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18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4" s="7" customFormat="1" ht="15" customHeight="1">
      <c r="B10" s="109">
        <v>2013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  <c r="N10" s="43"/>
    </row>
    <row r="11" spans="2:13" ht="15">
      <c r="B11" s="110"/>
      <c r="C11" s="17"/>
      <c r="D11" s="112"/>
      <c r="E11" s="17"/>
      <c r="F11" s="112"/>
      <c r="G11" s="112"/>
      <c r="H11" s="2"/>
      <c r="I11" s="41" t="s">
        <v>3</v>
      </c>
      <c r="J11" s="41" t="s">
        <v>4</v>
      </c>
      <c r="K11" s="41" t="s">
        <v>5</v>
      </c>
      <c r="L11" s="42" t="s">
        <v>6</v>
      </c>
      <c r="M11" s="42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1062</v>
      </c>
      <c r="G13" s="44">
        <v>0.26947475260086273</v>
      </c>
      <c r="H13" s="1"/>
      <c r="I13" s="9">
        <v>1720716719.63</v>
      </c>
      <c r="J13" s="9">
        <v>1373250961.05</v>
      </c>
      <c r="K13" s="9">
        <v>3727146909.08</v>
      </c>
      <c r="L13" s="29">
        <v>6821114589.76</v>
      </c>
      <c r="M13" s="49">
        <v>0.8763072030430096</v>
      </c>
    </row>
    <row r="14" spans="2:13" ht="13.5">
      <c r="B14" s="99"/>
      <c r="C14" s="12"/>
      <c r="D14" s="9" t="s">
        <v>22</v>
      </c>
      <c r="E14" s="12"/>
      <c r="F14" s="9">
        <v>2879</v>
      </c>
      <c r="G14" s="44">
        <v>0.7305252473991373</v>
      </c>
      <c r="H14" s="1"/>
      <c r="I14" s="9">
        <v>210428393.4</v>
      </c>
      <c r="J14" s="9">
        <v>150696573.33</v>
      </c>
      <c r="K14" s="9">
        <v>601691199.84</v>
      </c>
      <c r="L14" s="29">
        <v>962816166.57</v>
      </c>
      <c r="M14" s="49">
        <v>0.12369279695699048</v>
      </c>
    </row>
    <row r="15" spans="2:13" ht="13.5">
      <c r="B15" s="100"/>
      <c r="C15" s="12"/>
      <c r="D15" s="22" t="s">
        <v>7</v>
      </c>
      <c r="E15" s="12"/>
      <c r="F15" s="22">
        <v>3941</v>
      </c>
      <c r="G15" s="45">
        <v>1</v>
      </c>
      <c r="H15" s="23"/>
      <c r="I15" s="22">
        <v>1931145113.0300002</v>
      </c>
      <c r="J15" s="22">
        <v>1523947534.3799999</v>
      </c>
      <c r="K15" s="22">
        <v>4328838108.92</v>
      </c>
      <c r="L15" s="10">
        <v>7783930756.33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1109</v>
      </c>
      <c r="G17" s="44">
        <v>0.23465933135844266</v>
      </c>
      <c r="H17" s="1"/>
      <c r="I17" s="9">
        <v>1307829114.84</v>
      </c>
      <c r="J17" s="9">
        <v>1060311803.44</v>
      </c>
      <c r="K17" s="9">
        <v>3192371809.99</v>
      </c>
      <c r="L17" s="29">
        <v>5560512728.2699995</v>
      </c>
      <c r="M17" s="49">
        <v>0.8032396036574083</v>
      </c>
    </row>
    <row r="18" spans="2:13" ht="13.5">
      <c r="B18" s="99"/>
      <c r="C18" s="12"/>
      <c r="D18" s="9" t="s">
        <v>22</v>
      </c>
      <c r="E18" s="12"/>
      <c r="F18" s="9">
        <v>3617</v>
      </c>
      <c r="G18" s="44">
        <v>0.7653406686415574</v>
      </c>
      <c r="H18" s="1"/>
      <c r="I18" s="9">
        <v>315710977.44</v>
      </c>
      <c r="J18" s="9">
        <v>181982786.24</v>
      </c>
      <c r="K18" s="9">
        <v>864401286.54</v>
      </c>
      <c r="L18" s="29">
        <v>1362095050.22</v>
      </c>
      <c r="M18" s="49">
        <v>0.19676039634259163</v>
      </c>
    </row>
    <row r="19" spans="2:13" ht="13.5">
      <c r="B19" s="100"/>
      <c r="C19" s="12"/>
      <c r="D19" s="22" t="s">
        <v>7</v>
      </c>
      <c r="E19" s="12"/>
      <c r="F19" s="22">
        <v>4726</v>
      </c>
      <c r="G19" s="45">
        <v>1</v>
      </c>
      <c r="H19" s="23"/>
      <c r="I19" s="22">
        <v>1623540092.28</v>
      </c>
      <c r="J19" s="22">
        <v>1242294589.68</v>
      </c>
      <c r="K19" s="22">
        <v>4056773096.5299997</v>
      </c>
      <c r="L19" s="10">
        <v>6922607778.49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1355</v>
      </c>
      <c r="G21" s="44">
        <v>0.27203372816703475</v>
      </c>
      <c r="H21" s="1"/>
      <c r="I21" s="9">
        <v>1949198973.65</v>
      </c>
      <c r="J21" s="9">
        <v>1256211330.64</v>
      </c>
      <c r="K21" s="9">
        <v>4273311853.12</v>
      </c>
      <c r="L21" s="29">
        <v>7478722157.41</v>
      </c>
      <c r="M21" s="49">
        <v>0.790601417313523</v>
      </c>
    </row>
    <row r="22" spans="2:13" ht="13.5">
      <c r="B22" s="99"/>
      <c r="C22" s="12"/>
      <c r="D22" s="9" t="s">
        <v>22</v>
      </c>
      <c r="E22" s="12"/>
      <c r="F22" s="9">
        <v>3626</v>
      </c>
      <c r="G22" s="44">
        <v>0.7279662718329653</v>
      </c>
      <c r="H22" s="1"/>
      <c r="I22" s="9">
        <v>469971529.47</v>
      </c>
      <c r="J22" s="9">
        <v>262891433.19</v>
      </c>
      <c r="K22" s="9">
        <v>1247950359.67</v>
      </c>
      <c r="L22" s="29">
        <v>1980813322.3300002</v>
      </c>
      <c r="M22" s="49">
        <v>0.2093985826864771</v>
      </c>
    </row>
    <row r="23" spans="2:13" ht="13.5">
      <c r="B23" s="100"/>
      <c r="C23" s="12"/>
      <c r="D23" s="22" t="s">
        <v>7</v>
      </c>
      <c r="E23" s="12"/>
      <c r="F23" s="22">
        <v>4981</v>
      </c>
      <c r="G23" s="45">
        <v>1</v>
      </c>
      <c r="H23" s="23"/>
      <c r="I23" s="22">
        <v>2419170503.12</v>
      </c>
      <c r="J23" s="22">
        <v>1519102763.8300002</v>
      </c>
      <c r="K23" s="22">
        <v>5521262212.79</v>
      </c>
      <c r="L23" s="10">
        <v>9459535479.74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1382</v>
      </c>
      <c r="G25" s="44">
        <v>0.3216197346986269</v>
      </c>
      <c r="H25" s="1"/>
      <c r="I25" s="9">
        <v>1897857281.6</v>
      </c>
      <c r="J25" s="9">
        <v>1284515413.23</v>
      </c>
      <c r="K25" s="9">
        <v>4693545649.63</v>
      </c>
      <c r="L25" s="29">
        <v>7875918344.46</v>
      </c>
      <c r="M25" s="49">
        <v>0.8786902178736173</v>
      </c>
    </row>
    <row r="26" spans="2:13" ht="13.5">
      <c r="B26" s="99"/>
      <c r="C26" s="12"/>
      <c r="D26" s="9" t="s">
        <v>22</v>
      </c>
      <c r="E26" s="12"/>
      <c r="F26" s="9">
        <v>2915</v>
      </c>
      <c r="G26" s="44">
        <v>0.6783802653013731</v>
      </c>
      <c r="H26" s="1"/>
      <c r="I26" s="9">
        <v>233627709.08</v>
      </c>
      <c r="J26" s="9">
        <v>141861610.91</v>
      </c>
      <c r="K26" s="9">
        <v>711840342.93</v>
      </c>
      <c r="L26" s="29">
        <v>1087329662.92</v>
      </c>
      <c r="M26" s="49">
        <v>0.1213097821263825</v>
      </c>
    </row>
    <row r="27" spans="2:13" ht="13.5">
      <c r="B27" s="100"/>
      <c r="C27" s="12"/>
      <c r="D27" s="22" t="s">
        <v>7</v>
      </c>
      <c r="E27" s="12"/>
      <c r="F27" s="22">
        <v>4297</v>
      </c>
      <c r="G27" s="45">
        <v>1</v>
      </c>
      <c r="H27" s="23"/>
      <c r="I27" s="22">
        <v>2131484990.6799998</v>
      </c>
      <c r="J27" s="22">
        <v>1426377024.14</v>
      </c>
      <c r="K27" s="22">
        <v>5405385992.56</v>
      </c>
      <c r="L27" s="10">
        <v>8963248007.380001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4908</v>
      </c>
      <c r="G29" s="47">
        <v>0.2735023683477292</v>
      </c>
      <c r="H29" s="1"/>
      <c r="I29" s="33">
        <v>6875602089.720001</v>
      </c>
      <c r="J29" s="33">
        <v>4974289508.360001</v>
      </c>
      <c r="K29" s="33">
        <v>15886376221.82</v>
      </c>
      <c r="L29" s="33">
        <v>27736267819.9</v>
      </c>
      <c r="M29" s="47">
        <v>0.8372120564837267</v>
      </c>
    </row>
    <row r="30" spans="2:13" ht="13.5">
      <c r="B30" s="102"/>
      <c r="C30" s="12"/>
      <c r="D30" s="33" t="s">
        <v>22</v>
      </c>
      <c r="E30" s="12"/>
      <c r="F30" s="33">
        <v>13037</v>
      </c>
      <c r="G30" s="47">
        <v>0.7264976316522709</v>
      </c>
      <c r="H30" s="1"/>
      <c r="I30" s="33">
        <v>1229738609.39</v>
      </c>
      <c r="J30" s="33">
        <v>737432403.67</v>
      </c>
      <c r="K30" s="33">
        <v>3425883188.98</v>
      </c>
      <c r="L30" s="33">
        <v>5393054202.04</v>
      </c>
      <c r="M30" s="47">
        <v>0.16278794351627335</v>
      </c>
    </row>
    <row r="31" spans="2:13" ht="13.5">
      <c r="B31" s="103"/>
      <c r="C31" s="12"/>
      <c r="D31" s="31" t="s">
        <v>7</v>
      </c>
      <c r="E31" s="12"/>
      <c r="F31" s="31">
        <v>17945</v>
      </c>
      <c r="G31" s="48">
        <v>1</v>
      </c>
      <c r="H31" s="23"/>
      <c r="I31" s="31">
        <v>8105340699.110002</v>
      </c>
      <c r="J31" s="31">
        <v>5711721912.030001</v>
      </c>
      <c r="K31" s="31">
        <v>19312259410.8</v>
      </c>
      <c r="L31" s="31">
        <v>33129322021.940002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:L1"/>
    <mergeCell ref="B2:L2"/>
    <mergeCell ref="B3:L3"/>
    <mergeCell ref="B4:L4"/>
    <mergeCell ref="B6:L6"/>
    <mergeCell ref="G10:G11"/>
    <mergeCell ref="B10:B11"/>
    <mergeCell ref="D10:D11"/>
    <mergeCell ref="F10:F11"/>
    <mergeCell ref="B13:B15"/>
    <mergeCell ref="B17:B19"/>
    <mergeCell ref="I10:M10"/>
    <mergeCell ref="B21:B23"/>
    <mergeCell ref="B25:B27"/>
    <mergeCell ref="B29:B3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L36" sqref="L3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8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89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90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91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32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2022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87" t="s">
        <v>3</v>
      </c>
      <c r="J11" s="87" t="s">
        <v>4</v>
      </c>
      <c r="K11" s="87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249</v>
      </c>
      <c r="G13" s="44">
        <v>0.22970479704797048</v>
      </c>
      <c r="H13" s="1"/>
      <c r="I13" s="9">
        <v>744681881.52</v>
      </c>
      <c r="J13" s="9">
        <v>854213318</v>
      </c>
      <c r="K13" s="9">
        <v>105292016.71</v>
      </c>
      <c r="L13" s="29">
        <v>1704187216.23</v>
      </c>
      <c r="M13" s="49">
        <v>0.7557802902422155</v>
      </c>
    </row>
    <row r="14" spans="2:13" ht="13.5">
      <c r="B14" s="99"/>
      <c r="C14" s="12"/>
      <c r="D14" s="9" t="s">
        <v>22</v>
      </c>
      <c r="E14" s="12"/>
      <c r="F14" s="9">
        <v>835</v>
      </c>
      <c r="G14" s="44">
        <v>0.7702952029520295</v>
      </c>
      <c r="H14" s="1"/>
      <c r="I14" s="9">
        <v>166332066.15</v>
      </c>
      <c r="J14" s="9">
        <v>354706395.52</v>
      </c>
      <c r="K14" s="9">
        <v>29645530.35</v>
      </c>
      <c r="L14" s="29">
        <v>550683992.02</v>
      </c>
      <c r="M14" s="49">
        <v>0.24421970975778456</v>
      </c>
    </row>
    <row r="15" spans="2:13" ht="13.5">
      <c r="B15" s="100"/>
      <c r="C15" s="12"/>
      <c r="D15" s="22" t="s">
        <v>7</v>
      </c>
      <c r="E15" s="12"/>
      <c r="F15" s="22">
        <v>1084</v>
      </c>
      <c r="G15" s="45">
        <v>1</v>
      </c>
      <c r="H15" s="23"/>
      <c r="I15" s="22">
        <v>911013947.67</v>
      </c>
      <c r="J15" s="22">
        <v>1208919713.52</v>
      </c>
      <c r="K15" s="22">
        <v>134937547.06</v>
      </c>
      <c r="L15" s="10">
        <v>2254871208.25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306</v>
      </c>
      <c r="G17" s="76">
        <v>0.2362934362934363</v>
      </c>
      <c r="H17" s="1"/>
      <c r="I17" s="9">
        <v>1351345670.32</v>
      </c>
      <c r="J17" s="9">
        <v>1467498021.62</v>
      </c>
      <c r="K17" s="9">
        <v>246575266.04</v>
      </c>
      <c r="L17" s="29">
        <v>3065418957.9799995</v>
      </c>
      <c r="M17" s="49">
        <v>0.763338061492235</v>
      </c>
    </row>
    <row r="18" spans="2:13" ht="13.5">
      <c r="B18" s="99"/>
      <c r="C18" s="12"/>
      <c r="D18" s="9" t="s">
        <v>22</v>
      </c>
      <c r="E18" s="12"/>
      <c r="F18" s="9">
        <v>989</v>
      </c>
      <c r="G18" s="76">
        <v>0.7637065637065638</v>
      </c>
      <c r="H18" s="1"/>
      <c r="I18" s="9">
        <v>357461744.32</v>
      </c>
      <c r="J18" s="9">
        <v>546039965.61</v>
      </c>
      <c r="K18" s="9">
        <v>46887153.84</v>
      </c>
      <c r="L18" s="29">
        <v>950388863.7700001</v>
      </c>
      <c r="M18" s="49">
        <v>0.236661938507765</v>
      </c>
    </row>
    <row r="19" spans="2:13" ht="13.5">
      <c r="B19" s="100"/>
      <c r="C19" s="12"/>
      <c r="D19" s="22" t="s">
        <v>7</v>
      </c>
      <c r="E19" s="12"/>
      <c r="F19" s="22">
        <v>1295</v>
      </c>
      <c r="G19" s="77">
        <v>1</v>
      </c>
      <c r="H19" s="23"/>
      <c r="I19" s="22">
        <v>1708807414.6399999</v>
      </c>
      <c r="J19" s="22">
        <v>2013537987.23</v>
      </c>
      <c r="K19" s="22">
        <v>293462419.88</v>
      </c>
      <c r="L19" s="10">
        <v>4015807821.7499995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272</v>
      </c>
      <c r="G21" s="44">
        <v>0.2077922077922078</v>
      </c>
      <c r="H21" s="1"/>
      <c r="I21" s="9">
        <v>700878527.58</v>
      </c>
      <c r="J21" s="9">
        <v>831727953.9</v>
      </c>
      <c r="K21" s="9">
        <v>121159239.3</v>
      </c>
      <c r="L21" s="29">
        <v>1653765720.78</v>
      </c>
      <c r="M21" s="49">
        <v>0.7210442394792695</v>
      </c>
    </row>
    <row r="22" spans="2:13" ht="13.5">
      <c r="B22" s="99"/>
      <c r="C22" s="12"/>
      <c r="D22" s="9" t="s">
        <v>22</v>
      </c>
      <c r="E22" s="12"/>
      <c r="F22" s="9">
        <v>1037</v>
      </c>
      <c r="G22" s="44">
        <v>0.7922077922077922</v>
      </c>
      <c r="H22" s="1"/>
      <c r="I22" s="9">
        <v>223520395.12</v>
      </c>
      <c r="J22" s="9">
        <v>379154916.33</v>
      </c>
      <c r="K22" s="9">
        <v>37129362.25</v>
      </c>
      <c r="L22" s="29">
        <v>639804673.7</v>
      </c>
      <c r="M22" s="49">
        <v>0.2789557605207304</v>
      </c>
    </row>
    <row r="23" spans="2:13" ht="13.5">
      <c r="B23" s="100"/>
      <c r="C23" s="12"/>
      <c r="D23" s="22" t="s">
        <v>7</v>
      </c>
      <c r="E23" s="12"/>
      <c r="F23" s="22">
        <v>1309</v>
      </c>
      <c r="G23" s="45">
        <v>1</v>
      </c>
      <c r="H23" s="23"/>
      <c r="I23" s="22">
        <v>924398922.7</v>
      </c>
      <c r="J23" s="22">
        <v>1210882870.23</v>
      </c>
      <c r="K23" s="22">
        <v>158288601.55</v>
      </c>
      <c r="L23" s="10">
        <v>2293570394.48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370</v>
      </c>
      <c r="G25" s="44">
        <v>0.27529761904761907</v>
      </c>
      <c r="H25" s="52"/>
      <c r="I25" s="9">
        <v>2902303566.19</v>
      </c>
      <c r="J25" s="9">
        <v>3952210091.92</v>
      </c>
      <c r="K25" s="9">
        <v>603938328.85</v>
      </c>
      <c r="L25" s="29">
        <v>7458451986.960001</v>
      </c>
      <c r="M25" s="49">
        <v>0.8970729541554123</v>
      </c>
    </row>
    <row r="26" spans="2:13" ht="14.25">
      <c r="B26" s="99"/>
      <c r="C26" s="12"/>
      <c r="D26" s="9" t="s">
        <v>22</v>
      </c>
      <c r="E26" s="12"/>
      <c r="F26" s="9">
        <v>974</v>
      </c>
      <c r="G26" s="44">
        <v>0.7247023809523809</v>
      </c>
      <c r="H26" s="52"/>
      <c r="I26" s="9">
        <v>316463891.84</v>
      </c>
      <c r="J26" s="9">
        <v>477189342.98</v>
      </c>
      <c r="K26" s="9">
        <v>62103731.25</v>
      </c>
      <c r="L26" s="29">
        <v>855756966.0699999</v>
      </c>
      <c r="M26" s="49">
        <v>0.10292704584458764</v>
      </c>
    </row>
    <row r="27" spans="2:13" ht="13.5">
      <c r="B27" s="100"/>
      <c r="C27" s="12"/>
      <c r="D27" s="22" t="s">
        <v>7</v>
      </c>
      <c r="E27" s="12"/>
      <c r="F27" s="22">
        <v>1344</v>
      </c>
      <c r="G27" s="45">
        <v>1</v>
      </c>
      <c r="H27" s="35"/>
      <c r="I27" s="22">
        <v>3218767458.03</v>
      </c>
      <c r="J27" s="22">
        <v>4429399434.9</v>
      </c>
      <c r="K27" s="22">
        <v>666042060.1</v>
      </c>
      <c r="L27" s="10">
        <v>8314208953.030001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1197</v>
      </c>
      <c r="G29" s="47">
        <v>0.23787758346581875</v>
      </c>
      <c r="H29" s="1"/>
      <c r="I29" s="33">
        <v>5699209645.610001</v>
      </c>
      <c r="J29" s="33">
        <v>7105649385.440001</v>
      </c>
      <c r="K29" s="33">
        <v>1076964850.9</v>
      </c>
      <c r="L29" s="33">
        <v>13881823881.95</v>
      </c>
      <c r="M29" s="47">
        <v>0.822458045128522</v>
      </c>
    </row>
    <row r="30" spans="2:13" ht="13.5">
      <c r="B30" s="102"/>
      <c r="C30" s="12"/>
      <c r="D30" s="33" t="s">
        <v>22</v>
      </c>
      <c r="E30" s="12"/>
      <c r="F30" s="33">
        <v>3835</v>
      </c>
      <c r="G30" s="47">
        <v>0.7621224165341812</v>
      </c>
      <c r="H30" s="1"/>
      <c r="I30" s="33">
        <v>1063778097.4300001</v>
      </c>
      <c r="J30" s="33">
        <v>1757090620.44</v>
      </c>
      <c r="K30" s="33">
        <v>175765777.69</v>
      </c>
      <c r="L30" s="33">
        <v>2996634495.56</v>
      </c>
      <c r="M30" s="47">
        <v>0.17754195487147797</v>
      </c>
    </row>
    <row r="31" spans="2:13" ht="13.5">
      <c r="B31" s="103"/>
      <c r="C31" s="12"/>
      <c r="D31" s="31" t="s">
        <v>7</v>
      </c>
      <c r="E31" s="12"/>
      <c r="F31" s="31">
        <v>5032</v>
      </c>
      <c r="G31" s="48">
        <v>1</v>
      </c>
      <c r="H31" s="23"/>
      <c r="I31" s="31">
        <v>6762987743.040001</v>
      </c>
      <c r="J31" s="31">
        <v>8862740005.880001</v>
      </c>
      <c r="K31" s="31">
        <v>1252730628.5900002</v>
      </c>
      <c r="L31" s="31">
        <v>16878458377.51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  <mergeCell ref="D10:D11"/>
    <mergeCell ref="F10:F11"/>
    <mergeCell ref="G10:G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U33" sqref="U33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3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84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85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86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31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2021</v>
      </c>
      <c r="C10" s="17"/>
      <c r="D10" s="111" t="s">
        <v>0</v>
      </c>
      <c r="E10" s="17"/>
      <c r="F10" s="111" t="s">
        <v>1</v>
      </c>
      <c r="G10" s="111" t="s">
        <v>23</v>
      </c>
      <c r="I10" s="114" t="s">
        <v>2</v>
      </c>
      <c r="J10" s="115"/>
      <c r="K10" s="115"/>
      <c r="L10" s="115"/>
      <c r="M10" s="116"/>
    </row>
    <row r="11" spans="2:13" ht="15">
      <c r="B11" s="110"/>
      <c r="C11" s="17"/>
      <c r="D11" s="112"/>
      <c r="E11" s="17"/>
      <c r="F11" s="112"/>
      <c r="G11" s="112"/>
      <c r="H11" s="2"/>
      <c r="I11" s="92" t="s">
        <v>3</v>
      </c>
      <c r="J11" s="92" t="s">
        <v>4</v>
      </c>
      <c r="K11" s="92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467</v>
      </c>
      <c r="G13" s="44">
        <v>0.25</v>
      </c>
      <c r="H13" s="1"/>
      <c r="I13" s="9">
        <v>989246408</v>
      </c>
      <c r="J13" s="9">
        <v>1008123080</v>
      </c>
      <c r="K13" s="9">
        <v>159585951</v>
      </c>
      <c r="L13" s="29">
        <v>2156955438</v>
      </c>
      <c r="M13" s="49">
        <v>0.55</v>
      </c>
    </row>
    <row r="14" spans="2:13" ht="13.5">
      <c r="B14" s="99"/>
      <c r="C14" s="12"/>
      <c r="D14" s="9" t="s">
        <v>22</v>
      </c>
      <c r="E14" s="12"/>
      <c r="F14" s="9">
        <v>1379</v>
      </c>
      <c r="G14" s="44">
        <v>0.75</v>
      </c>
      <c r="H14" s="1"/>
      <c r="I14" s="9">
        <v>704666577</v>
      </c>
      <c r="J14" s="9">
        <v>939233329</v>
      </c>
      <c r="K14" s="9">
        <v>136635483</v>
      </c>
      <c r="L14" s="29">
        <v>1780535390</v>
      </c>
      <c r="M14" s="49">
        <v>0.45</v>
      </c>
    </row>
    <row r="15" spans="2:13" ht="13.5">
      <c r="B15" s="100"/>
      <c r="C15" s="12"/>
      <c r="D15" s="22" t="s">
        <v>7</v>
      </c>
      <c r="E15" s="12"/>
      <c r="F15" s="22">
        <v>1846</v>
      </c>
      <c r="G15" s="45">
        <v>1</v>
      </c>
      <c r="H15" s="23"/>
      <c r="I15" s="22">
        <v>1693912986</v>
      </c>
      <c r="J15" s="22">
        <v>1947356409</v>
      </c>
      <c r="K15" s="22">
        <v>296221434</v>
      </c>
      <c r="L15" s="10">
        <v>3937490828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422</v>
      </c>
      <c r="G17" s="76">
        <v>0.24</v>
      </c>
      <c r="H17" s="1"/>
      <c r="I17" s="9">
        <v>1253072435</v>
      </c>
      <c r="J17" s="9">
        <v>1470818223</v>
      </c>
      <c r="K17" s="9">
        <v>188405837</v>
      </c>
      <c r="L17" s="29">
        <v>2912296495</v>
      </c>
      <c r="M17" s="49">
        <v>0.69</v>
      </c>
    </row>
    <row r="18" spans="2:13" ht="13.5">
      <c r="B18" s="99"/>
      <c r="C18" s="12"/>
      <c r="D18" s="9" t="s">
        <v>22</v>
      </c>
      <c r="E18" s="12"/>
      <c r="F18" s="9">
        <v>1358</v>
      </c>
      <c r="G18" s="76">
        <v>0.76</v>
      </c>
      <c r="H18" s="1"/>
      <c r="I18" s="9">
        <v>324329021</v>
      </c>
      <c r="J18" s="9">
        <v>951606338</v>
      </c>
      <c r="K18" s="9">
        <v>45765859</v>
      </c>
      <c r="L18" s="29">
        <v>1321701219</v>
      </c>
      <c r="M18" s="49">
        <v>0.31</v>
      </c>
    </row>
    <row r="19" spans="2:13" ht="13.5">
      <c r="B19" s="100"/>
      <c r="C19" s="12"/>
      <c r="D19" s="22" t="s">
        <v>7</v>
      </c>
      <c r="E19" s="12"/>
      <c r="F19" s="22">
        <v>1780</v>
      </c>
      <c r="G19" s="77">
        <v>1</v>
      </c>
      <c r="H19" s="23"/>
      <c r="I19" s="22">
        <v>1577401456</v>
      </c>
      <c r="J19" s="22">
        <v>2422424561</v>
      </c>
      <c r="K19" s="22">
        <v>234171696</v>
      </c>
      <c r="L19" s="10">
        <v>4233997714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276</v>
      </c>
      <c r="G21" s="44">
        <v>0.23</v>
      </c>
      <c r="H21" s="1"/>
      <c r="I21" s="9">
        <v>688241643</v>
      </c>
      <c r="J21" s="9">
        <v>1203568997</v>
      </c>
      <c r="K21" s="9">
        <v>98597468</v>
      </c>
      <c r="L21" s="29">
        <v>1990408108</v>
      </c>
      <c r="M21" s="49">
        <v>0.73</v>
      </c>
    </row>
    <row r="22" spans="2:13" ht="13.5">
      <c r="B22" s="99"/>
      <c r="C22" s="12"/>
      <c r="D22" s="9" t="s">
        <v>22</v>
      </c>
      <c r="E22" s="12"/>
      <c r="F22" s="9">
        <v>926</v>
      </c>
      <c r="G22" s="44">
        <v>0.77</v>
      </c>
      <c r="H22" s="1"/>
      <c r="I22" s="9">
        <v>192699151</v>
      </c>
      <c r="J22" s="9">
        <v>505609163</v>
      </c>
      <c r="K22" s="9">
        <v>27286873</v>
      </c>
      <c r="L22" s="29">
        <v>725595187</v>
      </c>
      <c r="M22" s="49">
        <v>0.27</v>
      </c>
    </row>
    <row r="23" spans="2:13" ht="13.5">
      <c r="B23" s="99"/>
      <c r="C23" s="12"/>
      <c r="D23" s="22" t="s">
        <v>7</v>
      </c>
      <c r="E23" s="12"/>
      <c r="F23" s="22">
        <v>1202</v>
      </c>
      <c r="G23" s="45">
        <v>1</v>
      </c>
      <c r="H23" s="23"/>
      <c r="I23" s="22">
        <v>880940795</v>
      </c>
      <c r="J23" s="22">
        <v>1709178160</v>
      </c>
      <c r="K23" s="22">
        <v>125884341</v>
      </c>
      <c r="L23" s="10">
        <v>2716003295</v>
      </c>
      <c r="M23" s="50">
        <v>1</v>
      </c>
    </row>
    <row r="24" spans="2:13" s="16" customFormat="1" ht="4.5" customHeight="1">
      <c r="B24" s="100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336</v>
      </c>
      <c r="G25" s="44">
        <v>0.27</v>
      </c>
      <c r="H25" s="52"/>
      <c r="I25" s="9">
        <v>1650216293</v>
      </c>
      <c r="J25" s="9">
        <v>2432234656</v>
      </c>
      <c r="K25" s="9">
        <v>375946378</v>
      </c>
      <c r="L25" s="29">
        <v>4458397327</v>
      </c>
      <c r="M25" s="49">
        <v>0.77</v>
      </c>
    </row>
    <row r="26" spans="2:13" ht="14.25">
      <c r="B26" s="99"/>
      <c r="C26" s="12"/>
      <c r="D26" s="9" t="s">
        <v>22</v>
      </c>
      <c r="E26" s="12"/>
      <c r="F26" s="9">
        <v>924</v>
      </c>
      <c r="G26" s="44">
        <v>0.73</v>
      </c>
      <c r="H26" s="52"/>
      <c r="I26" s="9">
        <v>467252864</v>
      </c>
      <c r="J26" s="9">
        <v>790132534</v>
      </c>
      <c r="K26" s="9">
        <v>81091880</v>
      </c>
      <c r="L26" s="29">
        <v>1338477278</v>
      </c>
      <c r="M26" s="49">
        <v>0.23</v>
      </c>
    </row>
    <row r="27" spans="2:13" ht="13.5">
      <c r="B27" s="100"/>
      <c r="C27" s="12"/>
      <c r="D27" s="22" t="s">
        <v>7</v>
      </c>
      <c r="E27" s="12"/>
      <c r="F27" s="22">
        <v>1260</v>
      </c>
      <c r="G27" s="45">
        <v>1</v>
      </c>
      <c r="H27" s="35"/>
      <c r="I27" s="22">
        <v>2117469157</v>
      </c>
      <c r="J27" s="22">
        <v>3222367190</v>
      </c>
      <c r="K27" s="22">
        <v>457038258</v>
      </c>
      <c r="L27" s="10">
        <v>5796874604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1501</v>
      </c>
      <c r="G29" s="47">
        <v>0.25</v>
      </c>
      <c r="H29" s="1"/>
      <c r="I29" s="33">
        <v>4580776779</v>
      </c>
      <c r="J29" s="33">
        <v>6114744956</v>
      </c>
      <c r="K29" s="33">
        <v>822535633</v>
      </c>
      <c r="L29" s="33">
        <v>11518057368</v>
      </c>
      <c r="M29" s="47">
        <v>0.69</v>
      </c>
    </row>
    <row r="30" spans="2:13" ht="13.5">
      <c r="B30" s="102"/>
      <c r="C30" s="12"/>
      <c r="D30" s="33" t="s">
        <v>22</v>
      </c>
      <c r="E30" s="12"/>
      <c r="F30" s="33">
        <v>4587</v>
      </c>
      <c r="G30" s="47">
        <v>0.75</v>
      </c>
      <c r="H30" s="1"/>
      <c r="I30" s="33">
        <v>1688947614</v>
      </c>
      <c r="J30" s="33">
        <v>3186581364</v>
      </c>
      <c r="K30" s="33">
        <v>290780095</v>
      </c>
      <c r="L30" s="33">
        <v>5166309073</v>
      </c>
      <c r="M30" s="47">
        <v>0.31</v>
      </c>
    </row>
    <row r="31" spans="2:13" ht="13.5">
      <c r="B31" s="103"/>
      <c r="C31" s="12"/>
      <c r="D31" s="31" t="s">
        <v>7</v>
      </c>
      <c r="E31" s="12"/>
      <c r="F31" s="31">
        <v>6088</v>
      </c>
      <c r="G31" s="48">
        <v>1</v>
      </c>
      <c r="H31" s="23"/>
      <c r="I31" s="31">
        <v>6269724393</v>
      </c>
      <c r="J31" s="31">
        <v>9301326320</v>
      </c>
      <c r="K31" s="31">
        <v>1113315728</v>
      </c>
      <c r="L31" s="31">
        <v>16684366442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F10:F11"/>
    <mergeCell ref="G10:G11"/>
    <mergeCell ref="B1:L1"/>
    <mergeCell ref="B2:L2"/>
    <mergeCell ref="B3:L3"/>
    <mergeCell ref="B4:L4"/>
    <mergeCell ref="B6:L6"/>
    <mergeCell ref="B10:B11"/>
    <mergeCell ref="I10:M10"/>
    <mergeCell ref="B25:B27"/>
    <mergeCell ref="B29:B31"/>
    <mergeCell ref="B13:B15"/>
    <mergeCell ref="B17:B19"/>
    <mergeCell ref="B21:B24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S24" sqref="S2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8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9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80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81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30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2020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82" t="s">
        <v>3</v>
      </c>
      <c r="J11" s="82" t="s">
        <v>4</v>
      </c>
      <c r="K11" s="82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363</v>
      </c>
      <c r="G13" s="44">
        <v>0.2009966777408638</v>
      </c>
      <c r="H13" s="1"/>
      <c r="I13" s="9">
        <v>519177164.45</v>
      </c>
      <c r="J13" s="9">
        <v>1256811114.31</v>
      </c>
      <c r="K13" s="9">
        <v>152259044.02</v>
      </c>
      <c r="L13" s="29">
        <v>1928247322.78</v>
      </c>
      <c r="M13" s="49">
        <v>0.6628738190998762</v>
      </c>
    </row>
    <row r="14" spans="2:13" ht="13.5">
      <c r="B14" s="99"/>
      <c r="C14" s="12"/>
      <c r="D14" s="9" t="s">
        <v>22</v>
      </c>
      <c r="E14" s="12"/>
      <c r="F14" s="9">
        <v>1443</v>
      </c>
      <c r="G14" s="44">
        <v>0.7990033222591362</v>
      </c>
      <c r="H14" s="1"/>
      <c r="I14" s="9">
        <v>341573396.63</v>
      </c>
      <c r="J14" s="9">
        <v>558790628.62</v>
      </c>
      <c r="K14" s="9">
        <v>80309274.9</v>
      </c>
      <c r="L14" s="29">
        <v>980673300.15</v>
      </c>
      <c r="M14" s="49">
        <v>0.3371261809001238</v>
      </c>
    </row>
    <row r="15" spans="2:13" ht="13.5">
      <c r="B15" s="100"/>
      <c r="C15" s="12"/>
      <c r="D15" s="22" t="s">
        <v>7</v>
      </c>
      <c r="E15" s="12"/>
      <c r="F15" s="22">
        <v>1806</v>
      </c>
      <c r="G15" s="45">
        <v>1</v>
      </c>
      <c r="H15" s="23"/>
      <c r="I15" s="22">
        <v>860750561.0799999</v>
      </c>
      <c r="J15" s="22">
        <v>1815601742.9299998</v>
      </c>
      <c r="K15" s="22">
        <v>232568318.92000002</v>
      </c>
      <c r="L15" s="10">
        <v>2908920622.93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394</v>
      </c>
      <c r="G17" s="76">
        <v>0.1766024204392649</v>
      </c>
      <c r="H17" s="1"/>
      <c r="I17" s="9">
        <v>974741938.64</v>
      </c>
      <c r="J17" s="9">
        <v>1637700481.03</v>
      </c>
      <c r="K17" s="9">
        <v>313147685.34</v>
      </c>
      <c r="L17" s="29">
        <v>2925590105.01</v>
      </c>
      <c r="M17" s="49">
        <v>0.6853571283380406</v>
      </c>
    </row>
    <row r="18" spans="2:13" ht="13.5">
      <c r="B18" s="99"/>
      <c r="C18" s="12"/>
      <c r="D18" s="9" t="s">
        <v>22</v>
      </c>
      <c r="E18" s="12"/>
      <c r="F18" s="9">
        <v>1837</v>
      </c>
      <c r="G18" s="76">
        <v>0.8233975795607351</v>
      </c>
      <c r="H18" s="1"/>
      <c r="I18" s="9">
        <v>466046941.33</v>
      </c>
      <c r="J18" s="9">
        <v>789624594.21</v>
      </c>
      <c r="K18" s="9">
        <v>87447305.55</v>
      </c>
      <c r="L18" s="29">
        <v>1343118841.09</v>
      </c>
      <c r="M18" s="49">
        <v>0.3146428716619593</v>
      </c>
    </row>
    <row r="19" spans="2:13" ht="13.5">
      <c r="B19" s="100"/>
      <c r="C19" s="12"/>
      <c r="D19" s="22" t="s">
        <v>7</v>
      </c>
      <c r="E19" s="12"/>
      <c r="F19" s="22">
        <v>2231</v>
      </c>
      <c r="G19" s="77">
        <v>1</v>
      </c>
      <c r="H19" s="23"/>
      <c r="I19" s="22">
        <v>1440788879.97</v>
      </c>
      <c r="J19" s="22">
        <v>2427325075.24</v>
      </c>
      <c r="K19" s="22">
        <v>400594990.89</v>
      </c>
      <c r="L19" s="10">
        <v>4268708946.1000004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353</v>
      </c>
      <c r="G21" s="44">
        <v>0.15674955595026643</v>
      </c>
      <c r="H21" s="1"/>
      <c r="I21" s="9">
        <v>500295616.45</v>
      </c>
      <c r="J21" s="9">
        <v>722052059.24</v>
      </c>
      <c r="K21" s="9">
        <v>84307750.48</v>
      </c>
      <c r="L21" s="29">
        <v>1306655426.17</v>
      </c>
      <c r="M21" s="49">
        <v>0.4232121481922956</v>
      </c>
    </row>
    <row r="22" spans="2:13" ht="13.5">
      <c r="B22" s="99"/>
      <c r="C22" s="12"/>
      <c r="D22" s="9" t="s">
        <v>22</v>
      </c>
      <c r="E22" s="12"/>
      <c r="F22" s="9">
        <v>1899</v>
      </c>
      <c r="G22" s="44">
        <v>0.8432504440497336</v>
      </c>
      <c r="H22" s="1"/>
      <c r="I22" s="9">
        <v>558702010.97</v>
      </c>
      <c r="J22" s="9">
        <v>1117569384.22</v>
      </c>
      <c r="K22" s="9">
        <v>104544631.79</v>
      </c>
      <c r="L22" s="29">
        <v>1780816026.98</v>
      </c>
      <c r="M22" s="49">
        <v>0.5767878518077044</v>
      </c>
    </row>
    <row r="23" spans="2:13" ht="13.5">
      <c r="B23" s="100"/>
      <c r="C23" s="12"/>
      <c r="D23" s="22" t="s">
        <v>7</v>
      </c>
      <c r="E23" s="12"/>
      <c r="F23" s="22">
        <v>2252</v>
      </c>
      <c r="G23" s="45">
        <v>1</v>
      </c>
      <c r="H23" s="23"/>
      <c r="I23" s="22">
        <v>1058997627.4200001</v>
      </c>
      <c r="J23" s="22">
        <v>1839621443.46</v>
      </c>
      <c r="K23" s="22">
        <v>188852382.27</v>
      </c>
      <c r="L23" s="10">
        <v>3087471453.15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602</v>
      </c>
      <c r="G25" s="44">
        <v>0.23635649784059679</v>
      </c>
      <c r="H25" s="52"/>
      <c r="I25" s="9">
        <v>1285462089.77</v>
      </c>
      <c r="J25" s="9">
        <v>3122641510.42</v>
      </c>
      <c r="K25" s="9">
        <v>350075390.18</v>
      </c>
      <c r="L25" s="29">
        <v>4758178990.370001</v>
      </c>
      <c r="M25" s="49">
        <v>0.7965831296877995</v>
      </c>
    </row>
    <row r="26" spans="2:13" ht="14.25">
      <c r="B26" s="99"/>
      <c r="C26" s="12"/>
      <c r="D26" s="9" t="s">
        <v>22</v>
      </c>
      <c r="E26" s="12"/>
      <c r="F26" s="9">
        <v>1945</v>
      </c>
      <c r="G26" s="44">
        <v>0.7636435021594032</v>
      </c>
      <c r="H26" s="52"/>
      <c r="I26" s="9">
        <v>424983261</v>
      </c>
      <c r="J26" s="9">
        <v>704341693.9</v>
      </c>
      <c r="K26" s="9">
        <v>85732008.44</v>
      </c>
      <c r="L26" s="29">
        <v>1215056963.3400002</v>
      </c>
      <c r="M26" s="49">
        <v>0.20341687031220043</v>
      </c>
    </row>
    <row r="27" spans="2:13" ht="13.5">
      <c r="B27" s="100"/>
      <c r="C27" s="12"/>
      <c r="D27" s="22" t="s">
        <v>7</v>
      </c>
      <c r="E27" s="12"/>
      <c r="F27" s="22">
        <v>2547</v>
      </c>
      <c r="G27" s="45">
        <v>1</v>
      </c>
      <c r="H27" s="35"/>
      <c r="I27" s="22">
        <v>1710445350.77</v>
      </c>
      <c r="J27" s="22">
        <v>3826983204.32</v>
      </c>
      <c r="K27" s="22">
        <v>435807398.62</v>
      </c>
      <c r="L27" s="10">
        <v>5973235953.710001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1712</v>
      </c>
      <c r="G29" s="47">
        <v>0.19375282933454052</v>
      </c>
      <c r="H29" s="1"/>
      <c r="I29" s="33">
        <v>3279676809.31</v>
      </c>
      <c r="J29" s="33">
        <v>6739205165</v>
      </c>
      <c r="K29" s="33">
        <v>899789870.02</v>
      </c>
      <c r="L29" s="33">
        <v>10918671844.330002</v>
      </c>
      <c r="M29" s="47">
        <v>0.6724008659594628</v>
      </c>
    </row>
    <row r="30" spans="2:13" ht="13.5">
      <c r="B30" s="102"/>
      <c r="C30" s="12"/>
      <c r="D30" s="33" t="s">
        <v>22</v>
      </c>
      <c r="E30" s="12"/>
      <c r="F30" s="33">
        <v>7124</v>
      </c>
      <c r="G30" s="47">
        <v>0.8062471706654595</v>
      </c>
      <c r="H30" s="1"/>
      <c r="I30" s="33">
        <v>1791305609.93</v>
      </c>
      <c r="J30" s="33">
        <v>3170326300.9500003</v>
      </c>
      <c r="K30" s="33">
        <v>358033220.68</v>
      </c>
      <c r="L30" s="33">
        <v>5319665131.559999</v>
      </c>
      <c r="M30" s="47">
        <v>0.32759913404053714</v>
      </c>
    </row>
    <row r="31" spans="2:13" ht="13.5">
      <c r="B31" s="103"/>
      <c r="C31" s="12"/>
      <c r="D31" s="31" t="s">
        <v>7</v>
      </c>
      <c r="E31" s="12"/>
      <c r="F31" s="31">
        <v>8836</v>
      </c>
      <c r="G31" s="48">
        <v>1</v>
      </c>
      <c r="H31" s="23"/>
      <c r="I31" s="31">
        <v>5070982419.24</v>
      </c>
      <c r="J31" s="31">
        <v>9909531465.95</v>
      </c>
      <c r="K31" s="31">
        <v>1257823090.7</v>
      </c>
      <c r="L31" s="31">
        <v>16238336975.890001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25:B27"/>
    <mergeCell ref="B29:B31"/>
    <mergeCell ref="B1:L1"/>
    <mergeCell ref="B2:L2"/>
    <mergeCell ref="B3:L3"/>
    <mergeCell ref="B4:L4"/>
    <mergeCell ref="B6:L6"/>
    <mergeCell ref="B10:B11"/>
    <mergeCell ref="D10:D11"/>
    <mergeCell ref="F10:F11"/>
    <mergeCell ref="G10:G11"/>
    <mergeCell ref="I10:M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1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2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73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74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29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2019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75" t="s">
        <v>3</v>
      </c>
      <c r="J11" s="75" t="s">
        <v>4</v>
      </c>
      <c r="K11" s="75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604</v>
      </c>
      <c r="G13" s="44">
        <v>0.2509347735770669</v>
      </c>
      <c r="H13" s="1"/>
      <c r="I13" s="9">
        <v>1384720399.82</v>
      </c>
      <c r="J13" s="9">
        <v>1859852473.59</v>
      </c>
      <c r="K13" s="9">
        <v>413551463.84</v>
      </c>
      <c r="L13" s="29">
        <v>3658124337.25</v>
      </c>
      <c r="M13" s="49">
        <v>0.7633771307446491</v>
      </c>
    </row>
    <row r="14" spans="2:13" ht="13.5">
      <c r="B14" s="99"/>
      <c r="C14" s="12"/>
      <c r="D14" s="9" t="s">
        <v>22</v>
      </c>
      <c r="E14" s="12"/>
      <c r="F14" s="9">
        <v>1803</v>
      </c>
      <c r="G14" s="44">
        <v>0.7490652264229332</v>
      </c>
      <c r="H14" s="1"/>
      <c r="I14" s="9">
        <v>361559319.75</v>
      </c>
      <c r="J14" s="9">
        <v>671410974.44</v>
      </c>
      <c r="K14" s="9">
        <v>100933043.9</v>
      </c>
      <c r="L14" s="29">
        <v>1133903338.0900002</v>
      </c>
      <c r="M14" s="49">
        <v>0.23662286925535095</v>
      </c>
    </row>
    <row r="15" spans="2:13" ht="13.5">
      <c r="B15" s="100"/>
      <c r="C15" s="12"/>
      <c r="D15" s="22" t="s">
        <v>7</v>
      </c>
      <c r="E15" s="12"/>
      <c r="F15" s="22">
        <v>2407</v>
      </c>
      <c r="G15" s="45">
        <v>1</v>
      </c>
      <c r="H15" s="23"/>
      <c r="I15" s="22">
        <v>1746279719.57</v>
      </c>
      <c r="J15" s="22">
        <v>2531263448.0299997</v>
      </c>
      <c r="K15" s="22">
        <v>514484507.74</v>
      </c>
      <c r="L15" s="10">
        <v>4792027675.34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595</v>
      </c>
      <c r="G17" s="76">
        <v>0.22805672671521657</v>
      </c>
      <c r="H17" s="1"/>
      <c r="I17" s="9">
        <v>809454014.35</v>
      </c>
      <c r="J17" s="9">
        <v>265280288.94</v>
      </c>
      <c r="K17" s="9">
        <v>1287992403.98</v>
      </c>
      <c r="L17" s="29">
        <v>2362726707.27</v>
      </c>
      <c r="M17" s="49">
        <v>0.7050715759540989</v>
      </c>
    </row>
    <row r="18" spans="2:13" ht="13.5">
      <c r="B18" s="99"/>
      <c r="C18" s="12"/>
      <c r="D18" s="9" t="s">
        <v>22</v>
      </c>
      <c r="E18" s="12"/>
      <c r="F18" s="9">
        <v>2014</v>
      </c>
      <c r="G18" s="76">
        <v>0.7719432732847834</v>
      </c>
      <c r="H18" s="1"/>
      <c r="I18" s="9">
        <v>285451033.02</v>
      </c>
      <c r="J18" s="9">
        <v>101321156.92</v>
      </c>
      <c r="K18" s="9">
        <v>601546284.37</v>
      </c>
      <c r="L18" s="29">
        <v>988318474.31</v>
      </c>
      <c r="M18" s="49">
        <v>0.29492842404590114</v>
      </c>
    </row>
    <row r="19" spans="2:13" ht="13.5">
      <c r="B19" s="100"/>
      <c r="C19" s="12"/>
      <c r="D19" s="22" t="s">
        <v>7</v>
      </c>
      <c r="E19" s="12"/>
      <c r="F19" s="22">
        <f>SUM(F17:F18)</f>
        <v>2609</v>
      </c>
      <c r="G19" s="77">
        <v>1</v>
      </c>
      <c r="H19" s="23"/>
      <c r="I19" s="22">
        <v>1094905047.37</v>
      </c>
      <c r="J19" s="22">
        <v>366601445.86</v>
      </c>
      <c r="K19" s="22">
        <v>1889538688.35</v>
      </c>
      <c r="L19" s="10">
        <v>3351045181.58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704</v>
      </c>
      <c r="G21" s="44">
        <v>0.266970041714069</v>
      </c>
      <c r="H21" s="1"/>
      <c r="I21" s="9">
        <v>840731299.66</v>
      </c>
      <c r="J21" s="9">
        <v>1641647224.63</v>
      </c>
      <c r="K21" s="9">
        <v>203941553.08</v>
      </c>
      <c r="L21" s="29">
        <v>2686320077.37</v>
      </c>
      <c r="M21" s="49">
        <v>0.5950394958710842</v>
      </c>
    </row>
    <row r="22" spans="2:13" ht="13.5">
      <c r="B22" s="99"/>
      <c r="C22" s="12"/>
      <c r="D22" s="9" t="s">
        <v>22</v>
      </c>
      <c r="E22" s="12"/>
      <c r="F22" s="9">
        <v>1933</v>
      </c>
      <c r="G22" s="44">
        <v>0.733029958285931</v>
      </c>
      <c r="H22" s="1"/>
      <c r="I22" s="9">
        <v>599312867.7</v>
      </c>
      <c r="J22" s="9">
        <v>1045458537.58</v>
      </c>
      <c r="K22" s="9">
        <v>183432504.43</v>
      </c>
      <c r="L22" s="29">
        <v>1828203909.7100003</v>
      </c>
      <c r="M22" s="49">
        <v>0.40496050412891593</v>
      </c>
    </row>
    <row r="23" spans="2:13" ht="13.5">
      <c r="B23" s="100"/>
      <c r="C23" s="12"/>
      <c r="D23" s="22" t="s">
        <v>7</v>
      </c>
      <c r="E23" s="12"/>
      <c r="F23" s="22">
        <v>2637</v>
      </c>
      <c r="G23" s="45">
        <v>1</v>
      </c>
      <c r="H23" s="23"/>
      <c r="I23" s="22">
        <v>1440044167.3600001</v>
      </c>
      <c r="J23" s="22">
        <v>2687105762.21</v>
      </c>
      <c r="K23" s="22">
        <v>387374057.51</v>
      </c>
      <c r="L23" s="10">
        <v>4514523987.08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667</v>
      </c>
      <c r="G25" s="44">
        <v>0.2290521978021978</v>
      </c>
      <c r="H25" s="52"/>
      <c r="I25" s="9">
        <v>1907613265.71</v>
      </c>
      <c r="J25" s="9">
        <v>4690913019.55</v>
      </c>
      <c r="K25" s="9">
        <v>673375216.71</v>
      </c>
      <c r="L25" s="29">
        <v>7271901501.97</v>
      </c>
      <c r="M25" s="49">
        <v>0.7839912666274925</v>
      </c>
    </row>
    <row r="26" spans="2:13" ht="14.25">
      <c r="B26" s="99"/>
      <c r="C26" s="12"/>
      <c r="D26" s="9" t="s">
        <v>22</v>
      </c>
      <c r="E26" s="12"/>
      <c r="F26" s="9">
        <v>2245</v>
      </c>
      <c r="G26" s="44">
        <v>0.7709478021978022</v>
      </c>
      <c r="H26" s="52"/>
      <c r="I26" s="9">
        <v>581249677.31</v>
      </c>
      <c r="J26" s="9">
        <v>1232139746.09</v>
      </c>
      <c r="K26" s="9">
        <v>190196967.82</v>
      </c>
      <c r="L26" s="29">
        <v>2003586391.2199998</v>
      </c>
      <c r="M26" s="49">
        <v>0.21600873337250745</v>
      </c>
    </row>
    <row r="27" spans="2:13" ht="13.5">
      <c r="B27" s="100"/>
      <c r="C27" s="12"/>
      <c r="D27" s="22" t="s">
        <v>7</v>
      </c>
      <c r="E27" s="12"/>
      <c r="F27" s="22">
        <v>2912</v>
      </c>
      <c r="G27" s="45">
        <v>1</v>
      </c>
      <c r="H27" s="35"/>
      <c r="I27" s="22">
        <v>2488862943.02</v>
      </c>
      <c r="J27" s="22">
        <v>5923052765.64</v>
      </c>
      <c r="K27" s="22">
        <v>863572184.53</v>
      </c>
      <c r="L27" s="10">
        <v>9275487893.19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2570</v>
      </c>
      <c r="G29" s="47">
        <v>0.2432560340747752</v>
      </c>
      <c r="H29" s="1"/>
      <c r="I29" s="33">
        <v>4942518979.54</v>
      </c>
      <c r="J29" s="33">
        <v>8457693006.71</v>
      </c>
      <c r="K29" s="33">
        <v>2578860637.6099997</v>
      </c>
      <c r="L29" s="33">
        <v>15979072623.86</v>
      </c>
      <c r="M29" s="47">
        <v>0.7285374043517778</v>
      </c>
    </row>
    <row r="30" spans="2:13" ht="13.5">
      <c r="B30" s="102"/>
      <c r="C30" s="12"/>
      <c r="D30" s="33" t="s">
        <v>22</v>
      </c>
      <c r="E30" s="12"/>
      <c r="F30" s="33">
        <v>7995</v>
      </c>
      <c r="G30" s="47">
        <v>0.7567439659252247</v>
      </c>
      <c r="H30" s="1"/>
      <c r="I30" s="33">
        <v>1827572897.78</v>
      </c>
      <c r="J30" s="33">
        <v>3050330415.0299997</v>
      </c>
      <c r="K30" s="33">
        <v>1076108800.52</v>
      </c>
      <c r="L30" s="33">
        <v>5954012113.33</v>
      </c>
      <c r="M30" s="47">
        <v>0.27146259564822206</v>
      </c>
    </row>
    <row r="31" spans="2:13" ht="13.5">
      <c r="B31" s="103"/>
      <c r="C31" s="12"/>
      <c r="D31" s="31" t="s">
        <v>7</v>
      </c>
      <c r="E31" s="12"/>
      <c r="F31" s="31">
        <v>10565</v>
      </c>
      <c r="G31" s="48">
        <v>1</v>
      </c>
      <c r="H31" s="23"/>
      <c r="I31" s="31">
        <v>6770091877.32</v>
      </c>
      <c r="J31" s="31">
        <v>11508023421.74</v>
      </c>
      <c r="K31" s="31">
        <v>3654969438.1299996</v>
      </c>
      <c r="L31" s="31">
        <v>21933084737.190002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0:B11"/>
    <mergeCell ref="D10:D11"/>
    <mergeCell ref="F10:F11"/>
    <mergeCell ref="G10:G11"/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I13" sqref="I13:M1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66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7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68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69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28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2018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70" t="s">
        <v>3</v>
      </c>
      <c r="J11" s="70" t="s">
        <v>4</v>
      </c>
      <c r="K11" s="70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983</v>
      </c>
      <c r="G13" s="44">
        <v>0.2759685569904548</v>
      </c>
      <c r="H13" s="1"/>
      <c r="I13" s="9">
        <v>1453045533.5</v>
      </c>
      <c r="J13" s="9">
        <v>3326530590.93</v>
      </c>
      <c r="K13" s="9">
        <v>646694372.27</v>
      </c>
      <c r="L13" s="29">
        <v>5426270496.700001</v>
      </c>
      <c r="M13" s="49">
        <v>0.7280465109691384</v>
      </c>
    </row>
    <row r="14" spans="2:13" ht="13.5">
      <c r="B14" s="99"/>
      <c r="C14" s="12"/>
      <c r="D14" s="9" t="s">
        <v>22</v>
      </c>
      <c r="E14" s="12"/>
      <c r="F14" s="9">
        <v>2579</v>
      </c>
      <c r="G14" s="44">
        <v>0.7240314430095453</v>
      </c>
      <c r="H14" s="1"/>
      <c r="I14" s="9">
        <v>540217337.63</v>
      </c>
      <c r="J14" s="9">
        <v>1206909783.9</v>
      </c>
      <c r="K14" s="9">
        <v>279794471.76</v>
      </c>
      <c r="L14" s="29">
        <v>2026921593.2900002</v>
      </c>
      <c r="M14" s="49">
        <v>0.27195348903086164</v>
      </c>
    </row>
    <row r="15" spans="2:13" ht="13.5">
      <c r="B15" s="100"/>
      <c r="C15" s="12"/>
      <c r="D15" s="22" t="s">
        <v>7</v>
      </c>
      <c r="E15" s="12"/>
      <c r="F15" s="22">
        <v>3562</v>
      </c>
      <c r="G15" s="45">
        <v>1</v>
      </c>
      <c r="H15" s="23"/>
      <c r="I15" s="22">
        <v>1993262871.13</v>
      </c>
      <c r="J15" s="22">
        <v>4533440374.83</v>
      </c>
      <c r="K15" s="22">
        <v>926488844.03</v>
      </c>
      <c r="L15" s="10">
        <v>7453192089.990001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982</v>
      </c>
      <c r="G17" s="44">
        <v>0.269041095890411</v>
      </c>
      <c r="H17" s="1"/>
      <c r="I17" s="9">
        <v>1228251455.22</v>
      </c>
      <c r="J17" s="9">
        <v>2083946554.78</v>
      </c>
      <c r="K17" s="9">
        <v>542461349.75</v>
      </c>
      <c r="L17" s="29">
        <v>3854659359.75</v>
      </c>
      <c r="M17" s="49">
        <v>0.6030800729692534</v>
      </c>
    </row>
    <row r="18" spans="2:13" ht="13.5">
      <c r="B18" s="99"/>
      <c r="C18" s="12"/>
      <c r="D18" s="9" t="s">
        <v>22</v>
      </c>
      <c r="E18" s="12"/>
      <c r="F18" s="9">
        <v>2668</v>
      </c>
      <c r="G18" s="44">
        <v>0.7309589041095891</v>
      </c>
      <c r="H18" s="1"/>
      <c r="I18" s="9">
        <v>619392540.57</v>
      </c>
      <c r="J18" s="9">
        <v>1637501548</v>
      </c>
      <c r="K18" s="9">
        <v>280067718.62</v>
      </c>
      <c r="L18" s="29">
        <v>2536961807.19</v>
      </c>
      <c r="M18" s="49">
        <v>0.3969199270307465</v>
      </c>
    </row>
    <row r="19" spans="2:13" ht="13.5">
      <c r="B19" s="100"/>
      <c r="C19" s="12"/>
      <c r="D19" s="22" t="s">
        <v>7</v>
      </c>
      <c r="E19" s="12"/>
      <c r="F19" s="22">
        <v>3650</v>
      </c>
      <c r="G19" s="45">
        <v>1</v>
      </c>
      <c r="H19" s="23"/>
      <c r="I19" s="22">
        <v>1847643995.79</v>
      </c>
      <c r="J19" s="22">
        <v>3721448102.7799997</v>
      </c>
      <c r="K19" s="22">
        <v>822529068.37</v>
      </c>
      <c r="L19" s="10">
        <v>6391621166.940001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779</v>
      </c>
      <c r="G21" s="44">
        <v>0.25308641975308643</v>
      </c>
      <c r="H21" s="1"/>
      <c r="I21" s="9">
        <v>962258168.77</v>
      </c>
      <c r="J21" s="9">
        <v>1682187601.8</v>
      </c>
      <c r="K21" s="9">
        <v>402906304</v>
      </c>
      <c r="L21" s="29">
        <v>3047352074.5699997</v>
      </c>
      <c r="M21" s="49">
        <v>0.6449570924758081</v>
      </c>
    </row>
    <row r="22" spans="2:13" ht="13.5">
      <c r="B22" s="99"/>
      <c r="C22" s="12"/>
      <c r="D22" s="9" t="s">
        <v>22</v>
      </c>
      <c r="E22" s="12"/>
      <c r="F22" s="9">
        <v>2299</v>
      </c>
      <c r="G22" s="44">
        <v>0.7469135802469136</v>
      </c>
      <c r="H22" s="1"/>
      <c r="I22" s="9">
        <v>569021409.84</v>
      </c>
      <c r="J22" s="9">
        <v>888782759.76</v>
      </c>
      <c r="K22" s="9">
        <v>219734930.95</v>
      </c>
      <c r="L22" s="29">
        <v>1677539100.55</v>
      </c>
      <c r="M22" s="49">
        <v>0.35504290752419176</v>
      </c>
    </row>
    <row r="23" spans="2:13" ht="13.5">
      <c r="B23" s="100"/>
      <c r="C23" s="12"/>
      <c r="D23" s="22" t="s">
        <v>7</v>
      </c>
      <c r="E23" s="12"/>
      <c r="F23" s="22">
        <v>3078</v>
      </c>
      <c r="G23" s="45">
        <v>1</v>
      </c>
      <c r="H23" s="23"/>
      <c r="I23" s="22">
        <v>1531279578.6100001</v>
      </c>
      <c r="J23" s="22">
        <v>2570970361.56</v>
      </c>
      <c r="K23" s="22">
        <v>622641234.95</v>
      </c>
      <c r="L23" s="10">
        <v>4724891175.12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889</v>
      </c>
      <c r="G25" s="44">
        <v>0.2734543217471547</v>
      </c>
      <c r="H25" s="52"/>
      <c r="I25" s="9">
        <v>1591808019.6</v>
      </c>
      <c r="J25" s="9">
        <v>2536009986.15</v>
      </c>
      <c r="K25" s="9">
        <v>702912045.86</v>
      </c>
      <c r="L25" s="29">
        <v>4830730051.61</v>
      </c>
      <c r="M25" s="49">
        <v>0.750841287059449</v>
      </c>
    </row>
    <row r="26" spans="2:13" ht="14.25">
      <c r="B26" s="99"/>
      <c r="C26" s="12"/>
      <c r="D26" s="9" t="s">
        <v>22</v>
      </c>
      <c r="E26" s="12"/>
      <c r="F26" s="9">
        <v>2362</v>
      </c>
      <c r="G26" s="44">
        <v>0.7265456782528453</v>
      </c>
      <c r="H26" s="52"/>
      <c r="I26" s="9">
        <v>419222112.89</v>
      </c>
      <c r="J26" s="9">
        <v>1016471267.47</v>
      </c>
      <c r="K26" s="9">
        <v>167333122</v>
      </c>
      <c r="L26" s="29">
        <v>1603026502.3600001</v>
      </c>
      <c r="M26" s="49">
        <v>0.24915871294055106</v>
      </c>
    </row>
    <row r="27" spans="2:13" ht="13.5">
      <c r="B27" s="100"/>
      <c r="C27" s="12"/>
      <c r="D27" s="22" t="s">
        <v>7</v>
      </c>
      <c r="E27" s="12"/>
      <c r="F27" s="22">
        <v>3251</v>
      </c>
      <c r="G27" s="45">
        <v>1</v>
      </c>
      <c r="H27" s="35"/>
      <c r="I27" s="22">
        <v>2011030132.4899998</v>
      </c>
      <c r="J27" s="22">
        <v>3552481253.62</v>
      </c>
      <c r="K27" s="22">
        <v>870245167.86</v>
      </c>
      <c r="L27" s="10">
        <v>6433756553.969999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3633</v>
      </c>
      <c r="G29" s="47">
        <v>0.26829628535558675</v>
      </c>
      <c r="H29" s="1"/>
      <c r="I29" s="33">
        <v>5235363177.09</v>
      </c>
      <c r="J29" s="33">
        <v>9628674733.66</v>
      </c>
      <c r="K29" s="33">
        <v>2294974071.88</v>
      </c>
      <c r="L29" s="33">
        <v>17159011982.630001</v>
      </c>
      <c r="M29" s="47">
        <v>0.686265473096864</v>
      </c>
    </row>
    <row r="30" spans="2:13" ht="13.5">
      <c r="B30" s="102"/>
      <c r="C30" s="12"/>
      <c r="D30" s="33" t="s">
        <v>22</v>
      </c>
      <c r="E30" s="12"/>
      <c r="F30" s="33">
        <v>9908</v>
      </c>
      <c r="G30" s="47">
        <v>0.7317037146444133</v>
      </c>
      <c r="H30" s="1"/>
      <c r="I30" s="33">
        <v>2147853400.93</v>
      </c>
      <c r="J30" s="33">
        <v>4749665359.13</v>
      </c>
      <c r="K30" s="33">
        <v>946930243.3299999</v>
      </c>
      <c r="L30" s="33">
        <v>7844449003.390001</v>
      </c>
      <c r="M30" s="47">
        <v>0.31373452690313586</v>
      </c>
    </row>
    <row r="31" spans="2:13" ht="13.5">
      <c r="B31" s="103"/>
      <c r="C31" s="12"/>
      <c r="D31" s="31" t="s">
        <v>7</v>
      </c>
      <c r="E31" s="12"/>
      <c r="F31" s="31">
        <v>13541</v>
      </c>
      <c r="G31" s="48">
        <v>1</v>
      </c>
      <c r="H31" s="23"/>
      <c r="I31" s="31">
        <v>7383216578.02</v>
      </c>
      <c r="J31" s="31">
        <v>14378340092.79</v>
      </c>
      <c r="K31" s="31">
        <v>3241904315.21</v>
      </c>
      <c r="L31" s="31">
        <v>25003460986.020004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F10:F11"/>
    <mergeCell ref="G10:G11"/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Q27" sqref="Q2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61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2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63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64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27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2017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65" t="s">
        <v>3</v>
      </c>
      <c r="J11" s="65" t="s">
        <v>4</v>
      </c>
      <c r="K11" s="65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1011</v>
      </c>
      <c r="G13" s="44">
        <v>0.2673188789000529</v>
      </c>
      <c r="H13" s="1"/>
      <c r="I13" s="9">
        <v>1480874491.96</v>
      </c>
      <c r="J13" s="9">
        <v>3055111920.6</v>
      </c>
      <c r="K13" s="9">
        <v>609075431.33</v>
      </c>
      <c r="L13" s="29">
        <v>5145061843.889999</v>
      </c>
      <c r="M13" s="49">
        <v>0.7104408379419056</v>
      </c>
    </row>
    <row r="14" spans="2:13" ht="13.5">
      <c r="B14" s="99"/>
      <c r="C14" s="12"/>
      <c r="D14" s="9" t="s">
        <v>22</v>
      </c>
      <c r="E14" s="12"/>
      <c r="F14" s="9">
        <v>2771</v>
      </c>
      <c r="G14" s="44">
        <v>0.7326811210999471</v>
      </c>
      <c r="H14" s="1"/>
      <c r="I14" s="9">
        <v>331316949.75</v>
      </c>
      <c r="J14" s="9">
        <v>1616050100.96</v>
      </c>
      <c r="K14" s="9">
        <v>149640492.62</v>
      </c>
      <c r="L14" s="29">
        <v>2097007543.33</v>
      </c>
      <c r="M14" s="49">
        <v>0.28955916205809434</v>
      </c>
    </row>
    <row r="15" spans="2:13" ht="13.5">
      <c r="B15" s="100"/>
      <c r="C15" s="12"/>
      <c r="D15" s="22" t="s">
        <v>7</v>
      </c>
      <c r="E15" s="12"/>
      <c r="F15" s="22">
        <v>3782</v>
      </c>
      <c r="G15" s="45">
        <v>1</v>
      </c>
      <c r="H15" s="23"/>
      <c r="I15" s="22">
        <v>1812191441.71</v>
      </c>
      <c r="J15" s="22">
        <v>4671162021.559999</v>
      </c>
      <c r="K15" s="22">
        <v>758715923.95</v>
      </c>
      <c r="L15" s="10">
        <v>7242069387.219999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659</v>
      </c>
      <c r="G17" s="44">
        <v>0.2418348623853211</v>
      </c>
      <c r="H17" s="1"/>
      <c r="I17" s="9">
        <v>1213047462.84</v>
      </c>
      <c r="J17" s="9">
        <v>3096669203.79</v>
      </c>
      <c r="K17" s="9">
        <v>472286335.69</v>
      </c>
      <c r="L17" s="29">
        <v>4782003002.32</v>
      </c>
      <c r="M17" s="49">
        <v>0.7637204878631988</v>
      </c>
    </row>
    <row r="18" spans="2:13" ht="13.5">
      <c r="B18" s="99"/>
      <c r="C18" s="12"/>
      <c r="D18" s="9" t="s">
        <v>22</v>
      </c>
      <c r="E18" s="12"/>
      <c r="F18" s="9">
        <v>2066</v>
      </c>
      <c r="G18" s="44">
        <v>0.7581651376146789</v>
      </c>
      <c r="H18" s="1"/>
      <c r="I18" s="9">
        <v>323276591.87</v>
      </c>
      <c r="J18" s="9">
        <v>1009265753.97</v>
      </c>
      <c r="K18" s="9">
        <v>146911661.72</v>
      </c>
      <c r="L18" s="29">
        <v>1479454007.5600002</v>
      </c>
      <c r="M18" s="49">
        <v>0.23627951213680115</v>
      </c>
    </row>
    <row r="19" spans="2:13" ht="13.5">
      <c r="B19" s="100"/>
      <c r="C19" s="12"/>
      <c r="D19" s="22" t="s">
        <v>7</v>
      </c>
      <c r="E19" s="12"/>
      <c r="F19" s="22">
        <f>SUM(F17:F18)</f>
        <v>2725</v>
      </c>
      <c r="G19" s="45">
        <v>1</v>
      </c>
      <c r="H19" s="23"/>
      <c r="I19" s="22">
        <v>1536324054.71</v>
      </c>
      <c r="J19" s="22">
        <v>4105934957.76</v>
      </c>
      <c r="K19" s="22">
        <v>619197997.41</v>
      </c>
      <c r="L19" s="10">
        <v>6261457009.88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649</v>
      </c>
      <c r="G21" s="44">
        <f>F21/F23</f>
        <v>0.19822846670739158</v>
      </c>
      <c r="H21" s="1"/>
      <c r="I21" s="9">
        <v>770526648.68</v>
      </c>
      <c r="J21" s="9">
        <v>358787143.29</v>
      </c>
      <c r="K21" s="9">
        <v>1791335213.93</v>
      </c>
      <c r="L21" s="29">
        <f>I21+J21+K21</f>
        <v>2920649005.9</v>
      </c>
      <c r="M21" s="49">
        <f>L21/L23</f>
        <v>0.6662914110139817</v>
      </c>
    </row>
    <row r="22" spans="2:13" ht="13.5">
      <c r="B22" s="99"/>
      <c r="C22" s="12"/>
      <c r="D22" s="9" t="s">
        <v>22</v>
      </c>
      <c r="E22" s="12"/>
      <c r="F22" s="9">
        <v>2625</v>
      </c>
      <c r="G22" s="44">
        <f>F22/F23</f>
        <v>0.8017715332926084</v>
      </c>
      <c r="H22" s="1"/>
      <c r="I22" s="9">
        <v>302356968.53</v>
      </c>
      <c r="J22" s="9">
        <v>145037544.76</v>
      </c>
      <c r="K22" s="9">
        <v>1015397356.11</v>
      </c>
      <c r="L22" s="29">
        <f>I22+J22+K22</f>
        <v>1462791869.4</v>
      </c>
      <c r="M22" s="49">
        <f>L22/L23</f>
        <v>0.3337085889860183</v>
      </c>
    </row>
    <row r="23" spans="2:13" ht="13.5">
      <c r="B23" s="100"/>
      <c r="C23" s="12"/>
      <c r="D23" s="22" t="s">
        <v>7</v>
      </c>
      <c r="E23" s="12"/>
      <c r="F23" s="22">
        <f>SUM(F21:F22)</f>
        <v>3274</v>
      </c>
      <c r="G23" s="45">
        <f>F23/F23</f>
        <v>1</v>
      </c>
      <c r="H23" s="23"/>
      <c r="I23" s="22">
        <f>SUM(I21:I22)</f>
        <v>1072883617.2099999</v>
      </c>
      <c r="J23" s="22">
        <f>SUM(J21:J22)</f>
        <v>503824688.05</v>
      </c>
      <c r="K23" s="22">
        <f>SUM(K21:K22)</f>
        <v>2806732570.04</v>
      </c>
      <c r="L23" s="10">
        <f>SUM(L21:L22)</f>
        <v>4383440875.3</v>
      </c>
      <c r="M23" s="50">
        <f>L23/L23</f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1308</v>
      </c>
      <c r="G25" s="44">
        <f>F25/F27</f>
        <v>0.26569165143205364</v>
      </c>
      <c r="H25" s="52"/>
      <c r="I25" s="9">
        <f>3579498889.25</f>
        <v>3579498889.25</v>
      </c>
      <c r="J25" s="9">
        <v>6077693218.17</v>
      </c>
      <c r="K25" s="9">
        <v>2164808408.66</v>
      </c>
      <c r="L25" s="29">
        <f>SUM(I25:K25)</f>
        <v>11822000516.08</v>
      </c>
      <c r="M25" s="49">
        <v>0.836616430174349</v>
      </c>
    </row>
    <row r="26" spans="2:13" ht="14.25">
      <c r="B26" s="99"/>
      <c r="C26" s="12"/>
      <c r="D26" s="9" t="s">
        <v>22</v>
      </c>
      <c r="E26" s="12"/>
      <c r="F26" s="9">
        <v>3615</v>
      </c>
      <c r="G26" s="44">
        <f>F26/F27</f>
        <v>0.7343083485679464</v>
      </c>
      <c r="H26" s="52"/>
      <c r="I26" s="9">
        <v>598295875.45</v>
      </c>
      <c r="J26" s="9">
        <v>1379616530.86</v>
      </c>
      <c r="K26" s="9">
        <v>330816632.63</v>
      </c>
      <c r="L26" s="29">
        <f>SUM(I26:K26)</f>
        <v>2308729038.94</v>
      </c>
      <c r="M26" s="49">
        <v>0.16338356982565097</v>
      </c>
    </row>
    <row r="27" spans="2:13" ht="13.5">
      <c r="B27" s="100"/>
      <c r="C27" s="12"/>
      <c r="D27" s="22" t="s">
        <v>7</v>
      </c>
      <c r="E27" s="12"/>
      <c r="F27" s="22">
        <f>SUM(F25:F26)</f>
        <v>4923</v>
      </c>
      <c r="G27" s="45">
        <f>F27/F27</f>
        <v>1</v>
      </c>
      <c r="H27" s="35"/>
      <c r="I27" s="22">
        <f>SUM(I25:I26)</f>
        <v>4177794764.7</v>
      </c>
      <c r="J27" s="22">
        <f>SUM(J25:J26)</f>
        <v>7457309749.03</v>
      </c>
      <c r="K27" s="22">
        <f>SUM(K25:K26)</f>
        <v>2495625041.29</v>
      </c>
      <c r="L27" s="10">
        <f>SUM(L25:L26)</f>
        <v>14130729555.02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3627</v>
      </c>
      <c r="G29" s="47">
        <v>0.24666757344940152</v>
      </c>
      <c r="H29" s="1"/>
      <c r="I29" s="33">
        <v>7043947492.73</v>
      </c>
      <c r="J29" s="33">
        <v>12588261485.849998</v>
      </c>
      <c r="K29" s="33">
        <v>5037505389.61</v>
      </c>
      <c r="L29" s="33">
        <v>24669714368.19</v>
      </c>
      <c r="M29" s="47">
        <v>0.7705024662193323</v>
      </c>
    </row>
    <row r="30" spans="2:13" ht="13.5">
      <c r="B30" s="102"/>
      <c r="C30" s="12"/>
      <c r="D30" s="33" t="s">
        <v>22</v>
      </c>
      <c r="E30" s="12"/>
      <c r="F30" s="33">
        <v>11077</v>
      </c>
      <c r="G30" s="47">
        <v>0.7533324265505985</v>
      </c>
      <c r="H30" s="1"/>
      <c r="I30" s="33">
        <v>1555246385.6</v>
      </c>
      <c r="J30" s="33">
        <v>4149969930.55</v>
      </c>
      <c r="K30" s="33">
        <v>1642766143.08</v>
      </c>
      <c r="L30" s="33">
        <v>7347982459.230001</v>
      </c>
      <c r="M30" s="47">
        <v>0.2294975337806678</v>
      </c>
    </row>
    <row r="31" spans="2:13" ht="13.5">
      <c r="B31" s="103"/>
      <c r="C31" s="12"/>
      <c r="D31" s="31" t="s">
        <v>7</v>
      </c>
      <c r="E31" s="12"/>
      <c r="F31" s="31">
        <v>14704</v>
      </c>
      <c r="G31" s="48">
        <v>1</v>
      </c>
      <c r="H31" s="23"/>
      <c r="I31" s="31">
        <v>8599193878.33</v>
      </c>
      <c r="J31" s="31">
        <v>16738231416.399998</v>
      </c>
      <c r="K31" s="31">
        <v>6680271532.69</v>
      </c>
      <c r="L31" s="31">
        <v>32017696827.42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  <mergeCell ref="D10:D11"/>
    <mergeCell ref="F10:F11"/>
    <mergeCell ref="G10:G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F31" sqref="F3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56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57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58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59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26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2016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60" t="s">
        <v>3</v>
      </c>
      <c r="J11" s="60" t="s">
        <v>4</v>
      </c>
      <c r="K11" s="60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1081</v>
      </c>
      <c r="G13" s="44">
        <v>0.26193360794766174</v>
      </c>
      <c r="H13" s="1"/>
      <c r="I13" s="9">
        <v>1389357483</v>
      </c>
      <c r="J13" s="9">
        <v>2641492664.54</v>
      </c>
      <c r="K13" s="9">
        <v>588191034.52</v>
      </c>
      <c r="L13" s="29">
        <v>4619041182.059999</v>
      </c>
      <c r="M13" s="49">
        <v>0.598461078343971</v>
      </c>
    </row>
    <row r="14" spans="2:13" ht="13.5">
      <c r="B14" s="99"/>
      <c r="C14" s="12"/>
      <c r="D14" s="9" t="s">
        <v>22</v>
      </c>
      <c r="E14" s="12"/>
      <c r="F14" s="9">
        <v>3046</v>
      </c>
      <c r="G14" s="44">
        <v>0.7380663920523383</v>
      </c>
      <c r="H14" s="1"/>
      <c r="I14" s="9">
        <v>720757862.02</v>
      </c>
      <c r="J14" s="9">
        <v>2063502340.62</v>
      </c>
      <c r="K14" s="9">
        <v>314896755.84</v>
      </c>
      <c r="L14" s="29">
        <v>3099156958.48</v>
      </c>
      <c r="M14" s="49">
        <v>0.40153892165602906</v>
      </c>
    </row>
    <row r="15" spans="2:13" ht="13.5">
      <c r="B15" s="100"/>
      <c r="C15" s="12"/>
      <c r="D15" s="22" t="s">
        <v>7</v>
      </c>
      <c r="E15" s="12"/>
      <c r="F15" s="22">
        <v>4127</v>
      </c>
      <c r="G15" s="45">
        <v>1</v>
      </c>
      <c r="H15" s="23"/>
      <c r="I15" s="22">
        <v>2110115345.02</v>
      </c>
      <c r="J15" s="22">
        <v>4704995005.16</v>
      </c>
      <c r="K15" s="22">
        <v>903087790.3599999</v>
      </c>
      <c r="L15" s="10">
        <v>7718198140.539999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793</v>
      </c>
      <c r="G17" s="44">
        <f>F17/F19</f>
        <v>0.2653061224489796</v>
      </c>
      <c r="H17" s="1"/>
      <c r="I17" s="9">
        <v>1055510329.67</v>
      </c>
      <c r="J17" s="9">
        <v>2043490222.62</v>
      </c>
      <c r="K17" s="9">
        <v>413390760.31</v>
      </c>
      <c r="L17" s="29">
        <f>SUM(I17:K17)</f>
        <v>3512391312.6</v>
      </c>
      <c r="M17" s="49">
        <f>L17/L19</f>
        <v>0.7095983118798446</v>
      </c>
    </row>
    <row r="18" spans="2:13" ht="13.5">
      <c r="B18" s="99"/>
      <c r="C18" s="12"/>
      <c r="D18" s="9" t="s">
        <v>22</v>
      </c>
      <c r="E18" s="12"/>
      <c r="F18" s="9">
        <v>2196</v>
      </c>
      <c r="G18" s="44">
        <f>F18/F19</f>
        <v>0.7346938775510204</v>
      </c>
      <c r="H18" s="1"/>
      <c r="I18" s="9">
        <v>325053706.41</v>
      </c>
      <c r="J18" s="9">
        <v>955563160.92</v>
      </c>
      <c r="K18" s="9">
        <v>156822243.56</v>
      </c>
      <c r="L18" s="29">
        <f>SUM(I18:K18)</f>
        <v>1437439110.8899999</v>
      </c>
      <c r="M18" s="49">
        <f>L18/L19</f>
        <v>0.29040168812015543</v>
      </c>
    </row>
    <row r="19" spans="2:13" ht="13.5">
      <c r="B19" s="100"/>
      <c r="C19" s="12"/>
      <c r="D19" s="22" t="s">
        <v>7</v>
      </c>
      <c r="E19" s="12"/>
      <c r="F19" s="22">
        <f>SUM(F17:F18)</f>
        <v>2989</v>
      </c>
      <c r="G19" s="45">
        <f>F19/F19</f>
        <v>1</v>
      </c>
      <c r="H19" s="23"/>
      <c r="I19" s="22">
        <f>SUM(I17:I18)</f>
        <v>1380564036.08</v>
      </c>
      <c r="J19" s="22">
        <f>SUM(J17:J18)</f>
        <v>2999053383.54</v>
      </c>
      <c r="K19" s="22">
        <f>SUM(K17:K18)</f>
        <v>570213003.87</v>
      </c>
      <c r="L19" s="10">
        <f>SUM(L17:L18)</f>
        <v>4949830423.49</v>
      </c>
      <c r="M19" s="50">
        <f>L19/L19</f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1073</v>
      </c>
      <c r="G21" s="44">
        <f>F21/F23</f>
        <v>0.283038776048536</v>
      </c>
      <c r="H21" s="1"/>
      <c r="I21" s="9">
        <v>2045756729.91</v>
      </c>
      <c r="J21" s="9">
        <v>5470069065.09</v>
      </c>
      <c r="K21" s="9">
        <v>999295456.73</v>
      </c>
      <c r="L21" s="29">
        <f>I21+J21+K21</f>
        <v>8515121251.73</v>
      </c>
      <c r="M21" s="49">
        <f>L21/L23</f>
        <v>0.8257699890854953</v>
      </c>
    </row>
    <row r="22" spans="2:13" ht="13.5">
      <c r="B22" s="99"/>
      <c r="C22" s="12"/>
      <c r="D22" s="9" t="s">
        <v>22</v>
      </c>
      <c r="E22" s="12"/>
      <c r="F22" s="9">
        <v>2718</v>
      </c>
      <c r="G22" s="44">
        <f>F22/F23</f>
        <v>0.716961223951464</v>
      </c>
      <c r="H22" s="1"/>
      <c r="I22" s="9">
        <v>325976183.13</v>
      </c>
      <c r="J22" s="9">
        <v>1319770355.81</v>
      </c>
      <c r="K22" s="9">
        <v>150867152.81</v>
      </c>
      <c r="L22" s="29">
        <f>I22+J22+K22</f>
        <v>1796613691.75</v>
      </c>
      <c r="M22" s="49">
        <f>L22/L23</f>
        <v>0.1742300109145047</v>
      </c>
    </row>
    <row r="23" spans="2:13" ht="13.5">
      <c r="B23" s="100"/>
      <c r="C23" s="12"/>
      <c r="D23" s="22" t="s">
        <v>7</v>
      </c>
      <c r="E23" s="12"/>
      <c r="F23" s="22">
        <f>SUM(F21:F22)</f>
        <v>3791</v>
      </c>
      <c r="G23" s="45">
        <f>F23/F23</f>
        <v>1</v>
      </c>
      <c r="H23" s="23"/>
      <c r="I23" s="22">
        <f>SUM(I21:I22)</f>
        <v>2371732913.04</v>
      </c>
      <c r="J23" s="22">
        <f>SUM(J21:J22)</f>
        <v>6789839420.9</v>
      </c>
      <c r="K23" s="22">
        <f>SUM(K21:K22)</f>
        <v>1150162609.54</v>
      </c>
      <c r="L23" s="10">
        <f>SUM(L21:L22)</f>
        <v>10311734943.48</v>
      </c>
      <c r="M23" s="50">
        <f>L23/L23</f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9">
        <v>1385</v>
      </c>
      <c r="G25" s="44">
        <f>F25/F27</f>
        <v>0.29978354978354976</v>
      </c>
      <c r="H25" s="52"/>
      <c r="I25" s="55">
        <v>2750737783.1</v>
      </c>
      <c r="J25" s="55">
        <v>5823827785.81</v>
      </c>
      <c r="K25" s="55">
        <v>1462481712.37</v>
      </c>
      <c r="L25" s="29">
        <v>10037047281.279999</v>
      </c>
      <c r="M25" s="49">
        <v>0.8290206996390183</v>
      </c>
    </row>
    <row r="26" spans="2:13" ht="14.25">
      <c r="B26" s="99"/>
      <c r="C26" s="12"/>
      <c r="D26" s="9" t="s">
        <v>22</v>
      </c>
      <c r="E26" s="12"/>
      <c r="F26" s="9">
        <v>3235</v>
      </c>
      <c r="G26" s="44">
        <f>F26/F27</f>
        <v>0.7002164502164502</v>
      </c>
      <c r="H26" s="52"/>
      <c r="I26" s="55">
        <v>435558681.35</v>
      </c>
      <c r="J26" s="55">
        <v>1394687010.89</v>
      </c>
      <c r="K26" s="55">
        <v>239820016.12</v>
      </c>
      <c r="L26" s="29">
        <v>2070065708.3600001</v>
      </c>
      <c r="M26" s="49">
        <v>0.17097930036098166</v>
      </c>
    </row>
    <row r="27" spans="2:13" ht="13.5">
      <c r="B27" s="100"/>
      <c r="C27" s="12"/>
      <c r="D27" s="22" t="s">
        <v>7</v>
      </c>
      <c r="E27" s="12"/>
      <c r="F27" s="22">
        <f>SUM(F25:F26)</f>
        <v>4620</v>
      </c>
      <c r="G27" s="45">
        <f>F27/F27</f>
        <v>1</v>
      </c>
      <c r="H27" s="35"/>
      <c r="I27" s="22">
        <v>3186296464.45</v>
      </c>
      <c r="J27" s="22">
        <v>7218514796.700001</v>
      </c>
      <c r="K27" s="22">
        <v>1702301728.4899998</v>
      </c>
      <c r="L27" s="10">
        <v>12107112989.64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4332</v>
      </c>
      <c r="G29" s="47">
        <v>0.2789978746699298</v>
      </c>
      <c r="H29" s="1"/>
      <c r="I29" s="33">
        <v>7241362325.68</v>
      </c>
      <c r="J29" s="33">
        <v>15978879738.060001</v>
      </c>
      <c r="K29" s="33">
        <v>3463358963.93</v>
      </c>
      <c r="L29" s="33">
        <v>26683601027.67</v>
      </c>
      <c r="M29" s="47">
        <v>0.7605008963917729</v>
      </c>
    </row>
    <row r="30" spans="2:13" ht="13.5">
      <c r="B30" s="102"/>
      <c r="C30" s="12"/>
      <c r="D30" s="33" t="s">
        <v>22</v>
      </c>
      <c r="E30" s="12"/>
      <c r="F30" s="33">
        <v>11195</v>
      </c>
      <c r="G30" s="47">
        <v>0.7210021253300702</v>
      </c>
      <c r="H30" s="1"/>
      <c r="I30" s="33">
        <v>1807346432.9099998</v>
      </c>
      <c r="J30" s="33">
        <v>5733522868.240001</v>
      </c>
      <c r="K30" s="33">
        <v>862406168.33</v>
      </c>
      <c r="L30" s="33">
        <v>8403275469.48</v>
      </c>
      <c r="M30" s="47">
        <v>0.23949910360822724</v>
      </c>
    </row>
    <row r="31" spans="2:13" ht="13.5">
      <c r="B31" s="103"/>
      <c r="C31" s="12"/>
      <c r="D31" s="31" t="s">
        <v>7</v>
      </c>
      <c r="E31" s="12"/>
      <c r="F31" s="31">
        <v>15527</v>
      </c>
      <c r="G31" s="48">
        <v>1</v>
      </c>
      <c r="H31" s="23"/>
      <c r="I31" s="31">
        <v>9048708758.59</v>
      </c>
      <c r="J31" s="31">
        <v>21712402606.300003</v>
      </c>
      <c r="K31" s="31">
        <v>4325765132.26</v>
      </c>
      <c r="L31" s="31">
        <v>35086876497.149994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21:B23"/>
    <mergeCell ref="B25:B27"/>
    <mergeCell ref="B29:B31"/>
    <mergeCell ref="B1:L1"/>
    <mergeCell ref="B2:L2"/>
    <mergeCell ref="B3:L3"/>
    <mergeCell ref="B4:L4"/>
    <mergeCell ref="B6:L6"/>
    <mergeCell ref="B10:B11"/>
    <mergeCell ref="D10:D11"/>
    <mergeCell ref="F10:F11"/>
    <mergeCell ref="G10:G11"/>
    <mergeCell ref="I10:M10"/>
    <mergeCell ref="B13:B15"/>
    <mergeCell ref="B17:B19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L33" sqref="L33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36"/>
      <c r="N1" s="24"/>
    </row>
    <row r="2" spans="2:14" s="1" customFormat="1" ht="15.75" customHeight="1"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7"/>
      <c r="N2" s="25"/>
    </row>
    <row r="3" spans="2:14" s="1" customFormat="1" ht="15" customHeight="1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8"/>
      <c r="N3" s="26"/>
    </row>
    <row r="4" spans="2:14" s="1" customFormat="1" ht="14.25" customHeight="1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39"/>
      <c r="N4" s="27"/>
    </row>
    <row r="6" spans="2:14" ht="15" customHeight="1">
      <c r="B6" s="108" t="s">
        <v>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40"/>
      <c r="N6" s="28"/>
    </row>
    <row r="7" spans="1:14" ht="13.5">
      <c r="A7" s="5"/>
      <c r="N7" s="5"/>
    </row>
    <row r="8" spans="1:14" ht="13.5">
      <c r="A8" s="5"/>
      <c r="B8" s="6" t="s">
        <v>25</v>
      </c>
      <c r="C8" s="14"/>
      <c r="D8" s="6"/>
      <c r="E8" s="14"/>
      <c r="F8" s="6"/>
      <c r="G8" s="6"/>
      <c r="N8" s="5"/>
    </row>
    <row r="9" spans="2:8" ht="13.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109">
        <v>2015</v>
      </c>
      <c r="C10" s="17"/>
      <c r="D10" s="111" t="s">
        <v>0</v>
      </c>
      <c r="E10" s="17"/>
      <c r="F10" s="111" t="s">
        <v>1</v>
      </c>
      <c r="G10" s="111" t="s">
        <v>23</v>
      </c>
      <c r="I10" s="113" t="s">
        <v>2</v>
      </c>
      <c r="J10" s="113"/>
      <c r="K10" s="113"/>
      <c r="L10" s="113"/>
      <c r="M10" s="113"/>
    </row>
    <row r="11" spans="2:13" ht="15">
      <c r="B11" s="110"/>
      <c r="C11" s="17"/>
      <c r="D11" s="112"/>
      <c r="E11" s="17"/>
      <c r="F11" s="112"/>
      <c r="G11" s="112"/>
      <c r="H11" s="2"/>
      <c r="I11" s="32" t="s">
        <v>3</v>
      </c>
      <c r="J11" s="32" t="s">
        <v>4</v>
      </c>
      <c r="K11" s="32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3.5">
      <c r="B13" s="98" t="s">
        <v>11</v>
      </c>
      <c r="C13" s="12"/>
      <c r="D13" s="9" t="s">
        <v>21</v>
      </c>
      <c r="E13" s="12"/>
      <c r="F13" s="9">
        <v>922</v>
      </c>
      <c r="G13" s="44">
        <v>0.31870031109574837</v>
      </c>
      <c r="H13" s="1"/>
      <c r="I13" s="9">
        <v>949777590.23</v>
      </c>
      <c r="J13" s="9">
        <v>409690227.53</v>
      </c>
      <c r="K13" s="9">
        <v>1852288256.73</v>
      </c>
      <c r="L13" s="29">
        <v>3211756074.49</v>
      </c>
      <c r="M13" s="49">
        <v>0.7656293600012147</v>
      </c>
    </row>
    <row r="14" spans="2:13" ht="13.5">
      <c r="B14" s="99"/>
      <c r="C14" s="12"/>
      <c r="D14" s="9" t="s">
        <v>22</v>
      </c>
      <c r="E14" s="12"/>
      <c r="F14" s="9">
        <v>1971</v>
      </c>
      <c r="G14" s="44">
        <v>0.6812996889042516</v>
      </c>
      <c r="H14" s="1"/>
      <c r="I14" s="9">
        <v>229730042.23</v>
      </c>
      <c r="J14" s="9">
        <v>92562222.58</v>
      </c>
      <c r="K14" s="9">
        <v>660874481.43</v>
      </c>
      <c r="L14" s="29">
        <v>983166746.24</v>
      </c>
      <c r="M14" s="49">
        <v>0.23437063999878538</v>
      </c>
    </row>
    <row r="15" spans="2:13" ht="13.5">
      <c r="B15" s="100"/>
      <c r="C15" s="12"/>
      <c r="D15" s="22" t="s">
        <v>7</v>
      </c>
      <c r="E15" s="12"/>
      <c r="F15" s="22">
        <v>2893</v>
      </c>
      <c r="G15" s="45">
        <v>1</v>
      </c>
      <c r="H15" s="23"/>
      <c r="I15" s="22">
        <v>1179507632.46</v>
      </c>
      <c r="J15" s="22">
        <v>502252450.10999995</v>
      </c>
      <c r="K15" s="22">
        <v>2513162738.16</v>
      </c>
      <c r="L15" s="10">
        <v>4194922820.7299995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3.5">
      <c r="B17" s="98" t="s">
        <v>12</v>
      </c>
      <c r="C17" s="12"/>
      <c r="D17" s="9" t="s">
        <v>21</v>
      </c>
      <c r="E17" s="12"/>
      <c r="F17" s="9">
        <v>1179</v>
      </c>
      <c r="G17" s="44">
        <v>0.3153249531960417</v>
      </c>
      <c r="H17" s="1"/>
      <c r="I17" s="9">
        <v>1411887012.11</v>
      </c>
      <c r="J17" s="9">
        <v>677897964.25</v>
      </c>
      <c r="K17" s="9">
        <v>2656016444.41</v>
      </c>
      <c r="L17" s="29">
        <v>4745801420.7699995</v>
      </c>
      <c r="M17" s="49">
        <v>0.8271901938600468</v>
      </c>
    </row>
    <row r="18" spans="2:13" ht="13.5">
      <c r="B18" s="99"/>
      <c r="C18" s="12"/>
      <c r="D18" s="9" t="s">
        <v>22</v>
      </c>
      <c r="E18" s="12"/>
      <c r="F18" s="9">
        <v>2560</v>
      </c>
      <c r="G18" s="44">
        <v>0.6846750468039583</v>
      </c>
      <c r="H18" s="1"/>
      <c r="I18" s="9">
        <v>238482168.99</v>
      </c>
      <c r="J18" s="9">
        <v>109446393.65</v>
      </c>
      <c r="K18" s="9">
        <v>643525433.78</v>
      </c>
      <c r="L18" s="29">
        <v>991453996.42</v>
      </c>
      <c r="M18" s="49">
        <v>0.17280980613995317</v>
      </c>
    </row>
    <row r="19" spans="2:13" ht="13.5">
      <c r="B19" s="100"/>
      <c r="C19" s="12"/>
      <c r="D19" s="22" t="s">
        <v>7</v>
      </c>
      <c r="E19" s="12"/>
      <c r="F19" s="22">
        <v>3739</v>
      </c>
      <c r="G19" s="45">
        <v>1</v>
      </c>
      <c r="H19" s="23"/>
      <c r="I19" s="22">
        <v>1650369181.1</v>
      </c>
      <c r="J19" s="22">
        <v>787344357.9</v>
      </c>
      <c r="K19" s="22">
        <v>3299541878.1899996</v>
      </c>
      <c r="L19" s="10">
        <v>5737255417.19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3.5">
      <c r="B21" s="98" t="s">
        <v>13</v>
      </c>
      <c r="C21" s="12"/>
      <c r="D21" s="9" t="s">
        <v>21</v>
      </c>
      <c r="E21" s="12"/>
      <c r="F21" s="9">
        <v>733</v>
      </c>
      <c r="G21" s="44">
        <v>0.3032685146876293</v>
      </c>
      <c r="H21" s="1"/>
      <c r="I21" s="9">
        <v>1281854668.56</v>
      </c>
      <c r="J21" s="9">
        <v>682777767.69</v>
      </c>
      <c r="K21" s="9">
        <v>3120437094.1</v>
      </c>
      <c r="L21" s="29">
        <v>4554354537.69</v>
      </c>
      <c r="M21" s="49">
        <v>0.7751273136314468</v>
      </c>
    </row>
    <row r="22" spans="2:13" ht="13.5">
      <c r="B22" s="99"/>
      <c r="C22" s="12"/>
      <c r="D22" s="9" t="s">
        <v>22</v>
      </c>
      <c r="E22" s="12"/>
      <c r="F22" s="9">
        <v>1684</v>
      </c>
      <c r="G22" s="44">
        <v>0.6967314853123707</v>
      </c>
      <c r="H22" s="1"/>
      <c r="I22" s="9">
        <v>195975675.91</v>
      </c>
      <c r="J22" s="9">
        <v>75426728.11</v>
      </c>
      <c r="K22" s="9">
        <v>519149344.35</v>
      </c>
      <c r="L22" s="29">
        <v>1321266741.03</v>
      </c>
      <c r="M22" s="49">
        <v>0.2248726863685532</v>
      </c>
    </row>
    <row r="23" spans="2:13" ht="13.5">
      <c r="B23" s="100"/>
      <c r="C23" s="12"/>
      <c r="D23" s="22" t="s">
        <v>7</v>
      </c>
      <c r="E23" s="12"/>
      <c r="F23" s="22">
        <v>2417</v>
      </c>
      <c r="G23" s="45">
        <v>1</v>
      </c>
      <c r="H23" s="23"/>
      <c r="I23" s="22">
        <v>1477830344.47</v>
      </c>
      <c r="J23" s="22">
        <v>758204495.8000001</v>
      </c>
      <c r="K23" s="22">
        <v>3639586438.45</v>
      </c>
      <c r="L23" s="10">
        <v>5875621278.719999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98" t="s">
        <v>14</v>
      </c>
      <c r="C25" s="12"/>
      <c r="D25" s="9" t="s">
        <v>21</v>
      </c>
      <c r="E25" s="12"/>
      <c r="F25" s="53">
        <v>1726</v>
      </c>
      <c r="G25" s="54">
        <v>0.2533020252421485</v>
      </c>
      <c r="H25" s="52"/>
      <c r="I25" s="55">
        <v>2032324327.66</v>
      </c>
      <c r="J25" s="55">
        <v>5894696157.54</v>
      </c>
      <c r="K25" s="55">
        <v>1233085125.51</v>
      </c>
      <c r="L25" s="29">
        <v>9160105610.71</v>
      </c>
      <c r="M25" s="49">
        <v>0.7201443791638458</v>
      </c>
    </row>
    <row r="26" spans="2:13" ht="14.25">
      <c r="B26" s="99"/>
      <c r="C26" s="12"/>
      <c r="D26" s="9" t="s">
        <v>22</v>
      </c>
      <c r="E26" s="12"/>
      <c r="F26" s="53">
        <v>5088</v>
      </c>
      <c r="G26" s="54">
        <v>0.7466979747578515</v>
      </c>
      <c r="H26" s="52"/>
      <c r="I26" s="55">
        <v>782408730.34</v>
      </c>
      <c r="J26" s="55">
        <v>2384158327.56</v>
      </c>
      <c r="K26" s="55">
        <v>393145573.04</v>
      </c>
      <c r="L26" s="29">
        <v>3559712630.94</v>
      </c>
      <c r="M26" s="49">
        <v>0.27985562083615423</v>
      </c>
    </row>
    <row r="27" spans="2:13" ht="13.5">
      <c r="B27" s="100"/>
      <c r="C27" s="12"/>
      <c r="D27" s="22" t="s">
        <v>7</v>
      </c>
      <c r="E27" s="12"/>
      <c r="F27" s="22">
        <v>6814</v>
      </c>
      <c r="G27" s="45">
        <v>1</v>
      </c>
      <c r="H27" s="35"/>
      <c r="I27" s="22">
        <v>2814733058</v>
      </c>
      <c r="J27" s="22">
        <v>8278854485.1</v>
      </c>
      <c r="K27" s="22">
        <v>1626230698.55</v>
      </c>
      <c r="L27" s="10">
        <v>12719818241.65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101" t="s">
        <v>6</v>
      </c>
      <c r="C29" s="12"/>
      <c r="D29" s="33" t="s">
        <v>21</v>
      </c>
      <c r="E29" s="12"/>
      <c r="F29" s="33">
        <v>4560</v>
      </c>
      <c r="G29" s="47">
        <v>0.28746138813591376</v>
      </c>
      <c r="H29" s="1"/>
      <c r="I29" s="33">
        <v>5675843598.56</v>
      </c>
      <c r="J29" s="33">
        <v>7665062117.01</v>
      </c>
      <c r="K29" s="33">
        <v>8861826920.75</v>
      </c>
      <c r="L29" s="33">
        <v>22202732636.32</v>
      </c>
      <c r="M29" s="47">
        <v>0.7782890539420517</v>
      </c>
    </row>
    <row r="30" spans="2:13" ht="13.5">
      <c r="B30" s="102"/>
      <c r="C30" s="12"/>
      <c r="D30" s="33" t="s">
        <v>22</v>
      </c>
      <c r="E30" s="12"/>
      <c r="F30" s="33">
        <v>11303</v>
      </c>
      <c r="G30" s="47">
        <v>0.7125386118640863</v>
      </c>
      <c r="H30" s="1"/>
      <c r="I30" s="33">
        <v>1446596617.47</v>
      </c>
      <c r="J30" s="33">
        <v>2661593671.9</v>
      </c>
      <c r="K30" s="33">
        <v>2216694832.6</v>
      </c>
      <c r="L30" s="33">
        <v>6324885121.969999</v>
      </c>
      <c r="M30" s="47">
        <v>0.2217109460579482</v>
      </c>
    </row>
    <row r="31" spans="2:13" ht="13.5">
      <c r="B31" s="103"/>
      <c r="C31" s="12"/>
      <c r="D31" s="31" t="s">
        <v>7</v>
      </c>
      <c r="E31" s="12"/>
      <c r="F31" s="31">
        <v>15863</v>
      </c>
      <c r="G31" s="48">
        <v>1</v>
      </c>
      <c r="H31" s="23"/>
      <c r="I31" s="31">
        <v>7122440216.030001</v>
      </c>
      <c r="J31" s="31">
        <v>10326655788.91</v>
      </c>
      <c r="K31" s="31">
        <v>11078521753.35</v>
      </c>
      <c r="L31" s="31">
        <v>28527617758.29</v>
      </c>
      <c r="M31" s="48">
        <v>1</v>
      </c>
    </row>
    <row r="32" spans="2:13" s="15" customFormat="1" ht="13.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3.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3.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G10:G11"/>
    <mergeCell ref="I10:M10"/>
    <mergeCell ref="B10:B11"/>
    <mergeCell ref="D10:D11"/>
    <mergeCell ref="F10:F11"/>
    <mergeCell ref="B13:B15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2016-03-07T14:37:25Z</cp:lastPrinted>
  <dcterms:created xsi:type="dcterms:W3CDTF">2015-11-12T16:52:28Z</dcterms:created>
  <dcterms:modified xsi:type="dcterms:W3CDTF">2024-02-15T14:23:18Z</dcterms:modified>
  <cp:category/>
  <cp:version/>
  <cp:contentType/>
  <cp:contentStatus/>
</cp:coreProperties>
</file>