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5480" windowHeight="11640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</sheets>
  <definedNames>
    <definedName name="_AMO_UniqueIdentifier" hidden="1">"'6b243185-87ac-45f3-8718-1d37bbda2625'"</definedName>
  </definedNames>
  <calcPr fullCalcOnLoad="1"/>
</workbook>
</file>

<file path=xl/sharedStrings.xml><?xml version="1.0" encoding="utf-8"?>
<sst xmlns="http://schemas.openxmlformats.org/spreadsheetml/2006/main" count="123" uniqueCount="26">
  <si>
    <t>MÉDIA ANUAL</t>
  </si>
  <si>
    <t>SUBTOT. 1º TRIM</t>
  </si>
  <si>
    <t>SUBTOT. 2º TRIM</t>
  </si>
  <si>
    <t>SUBTOT. 3º TRIM</t>
  </si>
  <si>
    <t>SUBTOT. 4º TRIM</t>
  </si>
  <si>
    <t>GOVERNO DO ESTADO DE SÃO PAULO</t>
  </si>
  <si>
    <t>SECRETARIA DA FAZENDA</t>
  </si>
  <si>
    <t>COORDENADORIA DA ADMINISTRAÇÃO TRIBUTÁRIA</t>
  </si>
  <si>
    <t>DIRETORIA EXECUTIVA DA ADMINISTRAÇÃO TRIBUTÁRIA</t>
  </si>
  <si>
    <t xml:space="preserve">Indicador de Produtividade da Fiscalização Direta de Tributos 
</t>
  </si>
  <si>
    <r>
      <t xml:space="preserve">Número de Ordens de Serviço Concluídas
</t>
    </r>
    <r>
      <rPr>
        <b/>
        <sz val="8"/>
        <color indexed="8"/>
        <rFont val="Verdana"/>
        <family val="2"/>
      </rPr>
      <t>(1)</t>
    </r>
  </si>
  <si>
    <r>
      <t xml:space="preserve">Número Médio           de Fiscais na Fiscalização Direta de Tributos 
</t>
    </r>
    <r>
      <rPr>
        <b/>
        <sz val="8"/>
        <color indexed="8"/>
        <rFont val="Verdana"/>
        <family val="2"/>
      </rPr>
      <t>(2)</t>
    </r>
  </si>
  <si>
    <r>
      <t xml:space="preserve">Indicador de Produtividade
</t>
    </r>
    <r>
      <rPr>
        <b/>
        <sz val="8"/>
        <color indexed="8"/>
        <rFont val="Verdana"/>
        <family val="2"/>
      </rPr>
      <t>(3) = (1) / (2)</t>
    </r>
  </si>
  <si>
    <t>Histórico de 2014</t>
  </si>
  <si>
    <r>
      <rPr>
        <b/>
        <u val="single"/>
        <sz val="8"/>
        <rFont val="Verdana"/>
        <family val="2"/>
      </rPr>
      <t>Fonte: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Base de dados da Secretaria da Fazenda do Estado de São Paulo.</t>
    </r>
  </si>
  <si>
    <t>Histórico de 2015</t>
  </si>
  <si>
    <t>Histórico de 2016</t>
  </si>
  <si>
    <t>Histórico de 2017</t>
  </si>
  <si>
    <t>Histórico de 2018</t>
  </si>
  <si>
    <t>SECRETARIA DA FAZENDA E PLANEJAMENTO</t>
  </si>
  <si>
    <t>SUBCOORDENADORIA DE FISCALIZAÇÃO</t>
  </si>
  <si>
    <t>Histórico de 2019</t>
  </si>
  <si>
    <r>
      <rPr>
        <b/>
        <u val="single"/>
        <sz val="8"/>
        <rFont val="Verdana"/>
        <family val="2"/>
      </rPr>
      <t>Fonte: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Base de dados da Secretaria da Fazenda e Planejamento do Estado de São Paulo.</t>
    </r>
  </si>
  <si>
    <t>Histórico de 2020</t>
  </si>
  <si>
    <r>
      <rPr>
        <b/>
        <u val="single"/>
        <sz val="8"/>
        <rFont val="Verdana"/>
        <family val="2"/>
      </rPr>
      <t>Obs</t>
    </r>
    <r>
      <rPr>
        <sz val="8"/>
        <rFont val="Verdana"/>
        <family val="2"/>
      </rPr>
      <t>: Não foram consideradas as OSFs do programa Nos Conformes e os serviços não planejados</t>
    </r>
  </si>
  <si>
    <t>Histórico de 2021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</si>
</sst>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2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8"/>
      <color indexed="8"/>
      <name val="Verdana"/>
      <family val="2"/>
    </font>
    <font>
      <b/>
      <u val="single"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13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4" fillId="0" borderId="0" xfId="47" applyFont="1">
      <alignment/>
      <protection/>
    </xf>
    <xf numFmtId="0" fontId="52" fillId="0" borderId="0" xfId="0" applyFont="1" applyFill="1" applyBorder="1" applyAlignment="1">
      <alignment vertical="center" wrapText="1"/>
    </xf>
    <xf numFmtId="43" fontId="52" fillId="0" borderId="10" xfId="61" applyFont="1" applyFill="1" applyBorder="1" applyAlignment="1">
      <alignment vertical="center" wrapText="1"/>
    </xf>
    <xf numFmtId="3" fontId="52" fillId="0" borderId="10" xfId="0" applyNumberFormat="1" applyFont="1" applyFill="1" applyBorder="1" applyAlignment="1">
      <alignment vertical="center" wrapText="1"/>
    </xf>
    <xf numFmtId="0" fontId="5" fillId="33" borderId="0" xfId="47" applyFont="1" applyFill="1" applyBorder="1" applyProtection="1">
      <alignment/>
      <protection/>
    </xf>
    <xf numFmtId="0" fontId="48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vertical="center" wrapText="1"/>
    </xf>
    <xf numFmtId="0" fontId="48" fillId="0" borderId="11" xfId="0" applyFont="1" applyFill="1" applyBorder="1" applyAlignment="1">
      <alignment horizontal="left" vertical="center" wrapText="1"/>
    </xf>
    <xf numFmtId="3" fontId="48" fillId="0" borderId="11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vertical="center" wrapText="1"/>
    </xf>
    <xf numFmtId="164" fontId="48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4" fillId="34" borderId="11" xfId="0" applyFont="1" applyFill="1" applyBorder="1" applyAlignment="1">
      <alignment horizontal="left" vertical="center" wrapText="1"/>
    </xf>
    <xf numFmtId="3" fontId="54" fillId="34" borderId="11" xfId="0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vertical="center" wrapText="1"/>
    </xf>
    <xf numFmtId="164" fontId="54" fillId="34" borderId="11" xfId="0" applyNumberFormat="1" applyFont="1" applyFill="1" applyBorder="1" applyAlignment="1">
      <alignment horizontal="center" vertical="center" wrapText="1"/>
    </xf>
    <xf numFmtId="0" fontId="4" fillId="33" borderId="0" xfId="47" applyFont="1" applyFill="1" applyProtection="1">
      <alignment/>
      <protection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9" fillId="0" borderId="0" xfId="0" applyFont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Tabela1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showGridLines="0" tabSelected="1" zoomScale="90" zoomScaleNormal="90" zoomScalePageLayoutView="0" workbookViewId="0" topLeftCell="A1">
      <selection activeCell="J18" sqref="J18"/>
    </sheetView>
  </sheetViews>
  <sheetFormatPr defaultColWidth="9.140625" defaultRowHeight="15"/>
  <cols>
    <col min="1" max="1" width="2.57421875" style="6" customWidth="1"/>
    <col min="2" max="2" width="20.28125" style="7" customWidth="1"/>
    <col min="3" max="3" width="16.8515625" style="6" customWidth="1"/>
    <col min="4" max="4" width="2.7109375" style="8" customWidth="1"/>
    <col min="5" max="5" width="21.140625" style="6" customWidth="1"/>
    <col min="6" max="6" width="2.7109375" style="8" customWidth="1"/>
    <col min="7" max="7" width="17.57421875" style="6" bestFit="1" customWidth="1"/>
    <col min="8" max="8" width="4.00390625" style="6" customWidth="1"/>
    <col min="9" max="16384" width="9.140625" style="6" customWidth="1"/>
  </cols>
  <sheetData>
    <row r="1" spans="2:8" s="1" customFormat="1" ht="25.5" customHeight="1">
      <c r="B1" s="32" t="s">
        <v>5</v>
      </c>
      <c r="C1" s="32"/>
      <c r="D1" s="32"/>
      <c r="E1" s="32"/>
      <c r="F1" s="32"/>
      <c r="G1" s="32"/>
      <c r="H1" s="2"/>
    </row>
    <row r="2" spans="2:8" s="1" customFormat="1" ht="16.5">
      <c r="B2" s="33" t="s">
        <v>19</v>
      </c>
      <c r="C2" s="33"/>
      <c r="D2" s="33"/>
      <c r="E2" s="33"/>
      <c r="F2" s="33"/>
      <c r="G2" s="33"/>
      <c r="H2" s="3"/>
    </row>
    <row r="3" spans="2:8" s="1" customFormat="1" ht="15">
      <c r="B3" s="34" t="s">
        <v>7</v>
      </c>
      <c r="C3" s="34"/>
      <c r="D3" s="34"/>
      <c r="E3" s="34"/>
      <c r="F3" s="34"/>
      <c r="G3" s="34"/>
      <c r="H3" s="4"/>
    </row>
    <row r="4" spans="2:8" s="1" customFormat="1" ht="13.5">
      <c r="B4" s="35" t="s">
        <v>20</v>
      </c>
      <c r="C4" s="35"/>
      <c r="D4" s="35"/>
      <c r="E4" s="35"/>
      <c r="F4" s="35"/>
      <c r="G4" s="35"/>
      <c r="H4" s="5"/>
    </row>
    <row r="6" spans="2:7" ht="15">
      <c r="B6" s="36" t="s">
        <v>9</v>
      </c>
      <c r="C6" s="36"/>
      <c r="D6" s="36"/>
      <c r="E6" s="36"/>
      <c r="F6" s="36"/>
      <c r="G6" s="36"/>
    </row>
    <row r="7" ht="13.5">
      <c r="B7" s="6"/>
    </row>
    <row r="8" ht="13.5">
      <c r="B8" s="9" t="s">
        <v>25</v>
      </c>
    </row>
    <row r="10" spans="2:7" s="14" customFormat="1" ht="60" customHeight="1">
      <c r="B10" s="15">
        <v>2021</v>
      </c>
      <c r="C10" s="16" t="s">
        <v>10</v>
      </c>
      <c r="D10" s="17"/>
      <c r="E10" s="18" t="s">
        <v>11</v>
      </c>
      <c r="F10" s="17"/>
      <c r="G10" s="15" t="s">
        <v>12</v>
      </c>
    </row>
    <row r="11" spans="2:7" s="19" customFormat="1" ht="11.25">
      <c r="B11" s="20"/>
      <c r="C11" s="21"/>
      <c r="E11" s="21"/>
      <c r="G11" s="21"/>
    </row>
    <row r="12" spans="2:7" s="1" customFormat="1" ht="11.25">
      <c r="B12" s="22" t="s">
        <v>1</v>
      </c>
      <c r="C12" s="23">
        <v>2475</v>
      </c>
      <c r="D12" s="24"/>
      <c r="E12" s="23">
        <v>1212</v>
      </c>
      <c r="F12" s="24"/>
      <c r="G12" s="25">
        <f>+C12/E12</f>
        <v>2.042079207920792</v>
      </c>
    </row>
    <row r="13" spans="2:7" s="1" customFormat="1" ht="11.25">
      <c r="B13" s="22" t="s">
        <v>2</v>
      </c>
      <c r="C13" s="23">
        <v>2261</v>
      </c>
      <c r="D13" s="24"/>
      <c r="E13" s="23">
        <v>1291</v>
      </c>
      <c r="F13" s="24"/>
      <c r="G13" s="25">
        <f>+C13/E13</f>
        <v>1.7513555383423702</v>
      </c>
    </row>
    <row r="14" spans="2:7" s="1" customFormat="1" ht="11.25">
      <c r="B14" s="22" t="s">
        <v>3</v>
      </c>
      <c r="C14" s="23">
        <v>1448</v>
      </c>
      <c r="D14" s="24"/>
      <c r="E14" s="23">
        <v>1474</v>
      </c>
      <c r="F14" s="24"/>
      <c r="G14" s="25">
        <f>+C14/E14</f>
        <v>0.9823609226594301</v>
      </c>
    </row>
    <row r="15" spans="2:7" s="1" customFormat="1" ht="11.25">
      <c r="B15" s="22" t="s">
        <v>4</v>
      </c>
      <c r="C15" s="23">
        <v>1405</v>
      </c>
      <c r="D15" s="24"/>
      <c r="E15" s="23">
        <v>1374</v>
      </c>
      <c r="F15" s="24"/>
      <c r="G15" s="25">
        <f>+C15/E15</f>
        <v>1.022561863173217</v>
      </c>
    </row>
    <row r="16" spans="2:7" s="26" customFormat="1" ht="11.25">
      <c r="B16" s="27" t="s">
        <v>0</v>
      </c>
      <c r="C16" s="28">
        <f>AVERAGE(C12:C15)</f>
        <v>1897.25</v>
      </c>
      <c r="D16" s="29"/>
      <c r="E16" s="28">
        <f>AVERAGE(E12:E15)</f>
        <v>1337.75</v>
      </c>
      <c r="F16" s="29"/>
      <c r="G16" s="30">
        <f>+C16/E16</f>
        <v>1.4182395813866566</v>
      </c>
    </row>
    <row r="17" spans="2:7" ht="13.5">
      <c r="B17" s="10"/>
      <c r="C17" s="11"/>
      <c r="D17" s="10"/>
      <c r="E17" s="12"/>
      <c r="F17" s="10"/>
      <c r="G17" s="11"/>
    </row>
    <row r="18" spans="2:7" ht="13.5">
      <c r="B18" s="31" t="s">
        <v>22</v>
      </c>
      <c r="C18" s="13"/>
      <c r="D18" s="13"/>
      <c r="E18" s="13"/>
      <c r="F18" s="13"/>
      <c r="G18" s="13"/>
    </row>
    <row r="19" ht="13.5">
      <c r="B19" s="31" t="s">
        <v>24</v>
      </c>
    </row>
  </sheetData>
  <sheetProtection/>
  <mergeCells count="5">
    <mergeCell ref="B1:G1"/>
    <mergeCell ref="B2:G2"/>
    <mergeCell ref="B3:G3"/>
    <mergeCell ref="B4:G4"/>
    <mergeCell ref="B6:G6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19"/>
  <sheetViews>
    <sheetView showGridLines="0" zoomScalePageLayoutView="0" workbookViewId="0" topLeftCell="A1">
      <selection activeCell="C16" sqref="C16"/>
    </sheetView>
  </sheetViews>
  <sheetFormatPr defaultColWidth="9.140625" defaultRowHeight="15"/>
  <cols>
    <col min="1" max="1" width="2.57421875" style="6" customWidth="1"/>
    <col min="2" max="2" width="20.28125" style="7" customWidth="1"/>
    <col min="3" max="3" width="16.8515625" style="6" customWidth="1"/>
    <col min="4" max="4" width="2.7109375" style="8" customWidth="1"/>
    <col min="5" max="5" width="21.140625" style="6" customWidth="1"/>
    <col min="6" max="6" width="2.7109375" style="8" customWidth="1"/>
    <col min="7" max="7" width="17.57421875" style="6" bestFit="1" customWidth="1"/>
    <col min="8" max="8" width="4.00390625" style="6" customWidth="1"/>
    <col min="9" max="16384" width="9.140625" style="6" customWidth="1"/>
  </cols>
  <sheetData>
    <row r="1" spans="2:8" s="1" customFormat="1" ht="25.5" customHeight="1">
      <c r="B1" s="32" t="s">
        <v>5</v>
      </c>
      <c r="C1" s="32"/>
      <c r="D1" s="32"/>
      <c r="E1" s="32"/>
      <c r="F1" s="32"/>
      <c r="G1" s="32"/>
      <c r="H1" s="2"/>
    </row>
    <row r="2" spans="2:8" s="1" customFormat="1" ht="16.5">
      <c r="B2" s="33" t="s">
        <v>19</v>
      </c>
      <c r="C2" s="33"/>
      <c r="D2" s="33"/>
      <c r="E2" s="33"/>
      <c r="F2" s="33"/>
      <c r="G2" s="33"/>
      <c r="H2" s="3"/>
    </row>
    <row r="3" spans="2:8" s="1" customFormat="1" ht="15">
      <c r="B3" s="34" t="s">
        <v>7</v>
      </c>
      <c r="C3" s="34"/>
      <c r="D3" s="34"/>
      <c r="E3" s="34"/>
      <c r="F3" s="34"/>
      <c r="G3" s="34"/>
      <c r="H3" s="4"/>
    </row>
    <row r="4" spans="2:8" s="1" customFormat="1" ht="13.5">
      <c r="B4" s="35" t="s">
        <v>20</v>
      </c>
      <c r="C4" s="35"/>
      <c r="D4" s="35"/>
      <c r="E4" s="35"/>
      <c r="F4" s="35"/>
      <c r="G4" s="35"/>
      <c r="H4" s="5"/>
    </row>
    <row r="6" spans="2:7" ht="15">
      <c r="B6" s="36" t="s">
        <v>9</v>
      </c>
      <c r="C6" s="36"/>
      <c r="D6" s="36"/>
      <c r="E6" s="36"/>
      <c r="F6" s="36"/>
      <c r="G6" s="36"/>
    </row>
    <row r="7" ht="13.5">
      <c r="B7" s="6"/>
    </row>
    <row r="8" ht="13.5">
      <c r="B8" s="9" t="s">
        <v>23</v>
      </c>
    </row>
    <row r="10" spans="2:7" s="14" customFormat="1" ht="60" customHeight="1">
      <c r="B10" s="15">
        <v>2020</v>
      </c>
      <c r="C10" s="16" t="s">
        <v>10</v>
      </c>
      <c r="D10" s="17"/>
      <c r="E10" s="18" t="s">
        <v>11</v>
      </c>
      <c r="F10" s="17"/>
      <c r="G10" s="15" t="s">
        <v>12</v>
      </c>
    </row>
    <row r="11" spans="2:7" s="19" customFormat="1" ht="11.25">
      <c r="B11" s="20"/>
      <c r="C11" s="21"/>
      <c r="E11" s="21"/>
      <c r="G11" s="21"/>
    </row>
    <row r="12" spans="2:7" s="1" customFormat="1" ht="11.25">
      <c r="B12" s="22" t="s">
        <v>1</v>
      </c>
      <c r="C12" s="23">
        <v>2480</v>
      </c>
      <c r="D12" s="24"/>
      <c r="E12" s="23">
        <v>1232</v>
      </c>
      <c r="F12" s="24"/>
      <c r="G12" s="25">
        <f>+C12/E12</f>
        <v>2.012987012987013</v>
      </c>
    </row>
    <row r="13" spans="2:7" s="1" customFormat="1" ht="11.25">
      <c r="B13" s="22" t="s">
        <v>2</v>
      </c>
      <c r="C13" s="23">
        <v>2101</v>
      </c>
      <c r="D13" s="24"/>
      <c r="E13" s="23">
        <v>1250</v>
      </c>
      <c r="F13" s="24"/>
      <c r="G13" s="25">
        <f>+C13/E13</f>
        <v>1.6808</v>
      </c>
    </row>
    <row r="14" spans="2:7" s="1" customFormat="1" ht="11.25">
      <c r="B14" s="22" t="s">
        <v>3</v>
      </c>
      <c r="C14" s="23">
        <v>3742</v>
      </c>
      <c r="D14" s="24"/>
      <c r="E14" s="23">
        <v>1246</v>
      </c>
      <c r="F14" s="24"/>
      <c r="G14" s="25">
        <f>+C14/E14</f>
        <v>3.0032102728731944</v>
      </c>
    </row>
    <row r="15" spans="2:7" s="1" customFormat="1" ht="11.25">
      <c r="B15" s="22" t="s">
        <v>4</v>
      </c>
      <c r="C15" s="23">
        <v>2564</v>
      </c>
      <c r="D15" s="24"/>
      <c r="E15" s="23">
        <v>1242</v>
      </c>
      <c r="F15" s="24"/>
      <c r="G15" s="25">
        <f>+C15/E15</f>
        <v>2.0644122383252816</v>
      </c>
    </row>
    <row r="16" spans="2:7" s="26" customFormat="1" ht="11.25">
      <c r="B16" s="27" t="s">
        <v>0</v>
      </c>
      <c r="C16" s="28">
        <f>AVERAGE(C12:C15)</f>
        <v>2721.75</v>
      </c>
      <c r="D16" s="29"/>
      <c r="E16" s="28">
        <f>AVERAGE(E12:E15)</f>
        <v>1242.5</v>
      </c>
      <c r="F16" s="29"/>
      <c r="G16" s="30">
        <f>+C16/E16</f>
        <v>2.190543259557344</v>
      </c>
    </row>
    <row r="17" spans="2:7" ht="13.5">
      <c r="B17" s="10"/>
      <c r="C17" s="11"/>
      <c r="D17" s="10"/>
      <c r="E17" s="12"/>
      <c r="F17" s="10"/>
      <c r="G17" s="11"/>
    </row>
    <row r="18" spans="2:7" ht="13.5">
      <c r="B18" s="31" t="s">
        <v>22</v>
      </c>
      <c r="C18" s="13"/>
      <c r="D18" s="13"/>
      <c r="E18" s="13"/>
      <c r="F18" s="13"/>
      <c r="G18" s="13"/>
    </row>
    <row r="19" ht="13.5">
      <c r="B19" s="31" t="s">
        <v>24</v>
      </c>
    </row>
  </sheetData>
  <sheetProtection/>
  <mergeCells count="5">
    <mergeCell ref="B1:G1"/>
    <mergeCell ref="B2:G2"/>
    <mergeCell ref="B3:G3"/>
    <mergeCell ref="B4:G4"/>
    <mergeCell ref="B6:G6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19"/>
  <sheetViews>
    <sheetView showGridLines="0" zoomScalePageLayoutView="0" workbookViewId="0" topLeftCell="A1">
      <selection activeCell="C14" sqref="C14"/>
    </sheetView>
  </sheetViews>
  <sheetFormatPr defaultColWidth="9.140625" defaultRowHeight="15"/>
  <cols>
    <col min="1" max="1" width="2.57421875" style="6" customWidth="1"/>
    <col min="2" max="2" width="20.28125" style="7" customWidth="1"/>
    <col min="3" max="3" width="16.8515625" style="6" customWidth="1"/>
    <col min="4" max="4" width="2.7109375" style="8" customWidth="1"/>
    <col min="5" max="5" width="21.140625" style="6" customWidth="1"/>
    <col min="6" max="6" width="2.7109375" style="8" customWidth="1"/>
    <col min="7" max="7" width="17.57421875" style="6" bestFit="1" customWidth="1"/>
    <col min="8" max="8" width="4.00390625" style="6" customWidth="1"/>
    <col min="9" max="16384" width="9.140625" style="6" customWidth="1"/>
  </cols>
  <sheetData>
    <row r="1" spans="2:8" s="1" customFormat="1" ht="25.5" customHeight="1">
      <c r="B1" s="32" t="s">
        <v>5</v>
      </c>
      <c r="C1" s="32"/>
      <c r="D1" s="32"/>
      <c r="E1" s="32"/>
      <c r="F1" s="32"/>
      <c r="G1" s="32"/>
      <c r="H1" s="2"/>
    </row>
    <row r="2" spans="2:8" s="1" customFormat="1" ht="16.5">
      <c r="B2" s="33" t="s">
        <v>19</v>
      </c>
      <c r="C2" s="33"/>
      <c r="D2" s="33"/>
      <c r="E2" s="33"/>
      <c r="F2" s="33"/>
      <c r="G2" s="33"/>
      <c r="H2" s="3"/>
    </row>
    <row r="3" spans="2:8" s="1" customFormat="1" ht="15">
      <c r="B3" s="34" t="s">
        <v>7</v>
      </c>
      <c r="C3" s="34"/>
      <c r="D3" s="34"/>
      <c r="E3" s="34"/>
      <c r="F3" s="34"/>
      <c r="G3" s="34"/>
      <c r="H3" s="4"/>
    </row>
    <row r="4" spans="2:8" s="1" customFormat="1" ht="13.5">
      <c r="B4" s="35" t="s">
        <v>20</v>
      </c>
      <c r="C4" s="35"/>
      <c r="D4" s="35"/>
      <c r="E4" s="35"/>
      <c r="F4" s="35"/>
      <c r="G4" s="35"/>
      <c r="H4" s="5"/>
    </row>
    <row r="6" spans="2:7" ht="15">
      <c r="B6" s="36" t="s">
        <v>9</v>
      </c>
      <c r="C6" s="36"/>
      <c r="D6" s="36"/>
      <c r="E6" s="36"/>
      <c r="F6" s="36"/>
      <c r="G6" s="36"/>
    </row>
    <row r="7" ht="13.5">
      <c r="B7" s="6"/>
    </row>
    <row r="8" ht="13.5">
      <c r="B8" s="9" t="s">
        <v>21</v>
      </c>
    </row>
    <row r="10" spans="2:7" s="14" customFormat="1" ht="60" customHeight="1">
      <c r="B10" s="15">
        <v>2019</v>
      </c>
      <c r="C10" s="16" t="s">
        <v>10</v>
      </c>
      <c r="D10" s="17"/>
      <c r="E10" s="18" t="s">
        <v>11</v>
      </c>
      <c r="F10" s="17"/>
      <c r="G10" s="15" t="s">
        <v>12</v>
      </c>
    </row>
    <row r="11" spans="2:7" s="19" customFormat="1" ht="11.25">
      <c r="B11" s="20"/>
      <c r="C11" s="21"/>
      <c r="E11" s="21"/>
      <c r="G11" s="21"/>
    </row>
    <row r="12" spans="2:7" s="1" customFormat="1" ht="11.25">
      <c r="B12" s="22" t="s">
        <v>1</v>
      </c>
      <c r="C12" s="23">
        <v>3644</v>
      </c>
      <c r="D12" s="24"/>
      <c r="E12" s="23">
        <f>(1299+1292+1292)/3</f>
        <v>1294.3333333333333</v>
      </c>
      <c r="F12" s="24"/>
      <c r="G12" s="25">
        <f>+C12/E12</f>
        <v>2.8153489569920165</v>
      </c>
    </row>
    <row r="13" spans="2:7" s="1" customFormat="1" ht="11.25">
      <c r="B13" s="22" t="s">
        <v>2</v>
      </c>
      <c r="C13" s="23">
        <v>4450</v>
      </c>
      <c r="D13" s="24"/>
      <c r="E13" s="23">
        <f>(1282+1285+1278)/3</f>
        <v>1281.6666666666667</v>
      </c>
      <c r="F13" s="24"/>
      <c r="G13" s="25">
        <f>+C13/E13</f>
        <v>3.472041612483745</v>
      </c>
    </row>
    <row r="14" spans="2:7" s="1" customFormat="1" ht="11.25">
      <c r="B14" s="22" t="s">
        <v>3</v>
      </c>
      <c r="C14" s="23">
        <v>2884</v>
      </c>
      <c r="D14" s="24"/>
      <c r="E14" s="23">
        <f>(1273+1256+1256)/3</f>
        <v>1261.6666666666667</v>
      </c>
      <c r="F14" s="24"/>
      <c r="G14" s="25">
        <f>+C14/E14</f>
        <v>2.2858652575957725</v>
      </c>
    </row>
    <row r="15" spans="2:7" s="1" customFormat="1" ht="11.25">
      <c r="B15" s="22" t="s">
        <v>4</v>
      </c>
      <c r="C15" s="23">
        <v>2889</v>
      </c>
      <c r="D15" s="24"/>
      <c r="E15" s="23">
        <v>1267</v>
      </c>
      <c r="F15" s="24"/>
      <c r="G15" s="25">
        <f>+C15/E15</f>
        <v>2.2801894238358327</v>
      </c>
    </row>
    <row r="16" spans="2:7" s="26" customFormat="1" ht="11.25">
      <c r="B16" s="27" t="s">
        <v>0</v>
      </c>
      <c r="C16" s="28">
        <f>AVERAGE(C12:C15)</f>
        <v>3466.75</v>
      </c>
      <c r="D16" s="29"/>
      <c r="E16" s="28">
        <f>AVERAGE(E12:E15)</f>
        <v>1276.1666666666667</v>
      </c>
      <c r="F16" s="29"/>
      <c r="G16" s="30">
        <f>+C16/E16</f>
        <v>2.7165338905576597</v>
      </c>
    </row>
    <row r="17" spans="2:7" ht="13.5">
      <c r="B17" s="10"/>
      <c r="C17" s="11"/>
      <c r="D17" s="10"/>
      <c r="E17" s="12"/>
      <c r="F17" s="10"/>
      <c r="G17" s="11"/>
    </row>
    <row r="18" spans="2:7" ht="13.5">
      <c r="B18" s="31" t="s">
        <v>22</v>
      </c>
      <c r="C18" s="13"/>
      <c r="D18" s="13"/>
      <c r="E18" s="13"/>
      <c r="F18" s="13"/>
      <c r="G18" s="13"/>
    </row>
    <row r="19" ht="13.5">
      <c r="B19" s="31" t="s">
        <v>24</v>
      </c>
    </row>
  </sheetData>
  <sheetProtection/>
  <mergeCells count="5">
    <mergeCell ref="B1:G1"/>
    <mergeCell ref="B2:G2"/>
    <mergeCell ref="B3:G3"/>
    <mergeCell ref="B4:G4"/>
    <mergeCell ref="B6:G6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18"/>
  <sheetViews>
    <sheetView showGridLines="0" zoomScalePageLayoutView="0" workbookViewId="0" topLeftCell="A1">
      <selection activeCell="I25" sqref="I25"/>
    </sheetView>
  </sheetViews>
  <sheetFormatPr defaultColWidth="9.140625" defaultRowHeight="15"/>
  <cols>
    <col min="1" max="1" width="2.57421875" style="6" customWidth="1"/>
    <col min="2" max="2" width="20.28125" style="7" customWidth="1"/>
    <col min="3" max="3" width="16.8515625" style="6" customWidth="1"/>
    <col min="4" max="4" width="2.7109375" style="8" customWidth="1"/>
    <col min="5" max="5" width="21.140625" style="6" customWidth="1"/>
    <col min="6" max="6" width="2.7109375" style="8" customWidth="1"/>
    <col min="7" max="7" width="17.57421875" style="6" bestFit="1" customWidth="1"/>
    <col min="8" max="8" width="4.00390625" style="6" customWidth="1"/>
    <col min="9" max="16384" width="9.140625" style="6" customWidth="1"/>
  </cols>
  <sheetData>
    <row r="1" spans="2:8" s="1" customFormat="1" ht="25.5" customHeight="1">
      <c r="B1" s="32" t="s">
        <v>5</v>
      </c>
      <c r="C1" s="32"/>
      <c r="D1" s="32"/>
      <c r="E1" s="32"/>
      <c r="F1" s="32"/>
      <c r="G1" s="32"/>
      <c r="H1" s="2"/>
    </row>
    <row r="2" spans="2:8" s="1" customFormat="1" ht="16.5">
      <c r="B2" s="33" t="s">
        <v>6</v>
      </c>
      <c r="C2" s="33"/>
      <c r="D2" s="33"/>
      <c r="E2" s="33"/>
      <c r="F2" s="33"/>
      <c r="G2" s="33"/>
      <c r="H2" s="3"/>
    </row>
    <row r="3" spans="2:8" s="1" customFormat="1" ht="15">
      <c r="B3" s="34" t="s">
        <v>7</v>
      </c>
      <c r="C3" s="34"/>
      <c r="D3" s="34"/>
      <c r="E3" s="34"/>
      <c r="F3" s="34"/>
      <c r="G3" s="34"/>
      <c r="H3" s="4"/>
    </row>
    <row r="4" spans="2:8" s="1" customFormat="1" ht="13.5">
      <c r="B4" s="35" t="s">
        <v>8</v>
      </c>
      <c r="C4" s="35"/>
      <c r="D4" s="35"/>
      <c r="E4" s="35"/>
      <c r="F4" s="35"/>
      <c r="G4" s="35"/>
      <c r="H4" s="5"/>
    </row>
    <row r="6" spans="2:7" ht="15">
      <c r="B6" s="36" t="s">
        <v>9</v>
      </c>
      <c r="C6" s="36"/>
      <c r="D6" s="36"/>
      <c r="E6" s="36"/>
      <c r="F6" s="36"/>
      <c r="G6" s="36"/>
    </row>
    <row r="7" ht="13.5">
      <c r="B7" s="6"/>
    </row>
    <row r="8" ht="13.5">
      <c r="B8" s="9" t="s">
        <v>18</v>
      </c>
    </row>
    <row r="10" spans="2:7" s="14" customFormat="1" ht="60" customHeight="1">
      <c r="B10" s="15">
        <v>2018</v>
      </c>
      <c r="C10" s="16" t="s">
        <v>10</v>
      </c>
      <c r="D10" s="17"/>
      <c r="E10" s="18" t="s">
        <v>11</v>
      </c>
      <c r="F10" s="17"/>
      <c r="G10" s="15" t="s">
        <v>12</v>
      </c>
    </row>
    <row r="11" spans="2:7" s="19" customFormat="1" ht="11.25">
      <c r="B11" s="20"/>
      <c r="C11" s="21"/>
      <c r="E11" s="21"/>
      <c r="G11" s="21"/>
    </row>
    <row r="12" spans="2:7" s="1" customFormat="1" ht="11.25">
      <c r="B12" s="22" t="s">
        <v>1</v>
      </c>
      <c r="C12" s="23">
        <v>19187</v>
      </c>
      <c r="D12" s="24"/>
      <c r="E12" s="23">
        <v>1455</v>
      </c>
      <c r="F12" s="24"/>
      <c r="G12" s="25">
        <f>+C12/E12</f>
        <v>13.186941580756013</v>
      </c>
    </row>
    <row r="13" spans="2:7" s="1" customFormat="1" ht="11.25">
      <c r="B13" s="22" t="s">
        <v>2</v>
      </c>
      <c r="C13" s="23">
        <v>19095</v>
      </c>
      <c r="D13" s="24"/>
      <c r="E13" s="23">
        <v>1373</v>
      </c>
      <c r="F13" s="24"/>
      <c r="G13" s="25">
        <f>+C13/E13</f>
        <v>13.907501820830298</v>
      </c>
    </row>
    <row r="14" spans="2:7" s="1" customFormat="1" ht="11.25">
      <c r="B14" s="22" t="s">
        <v>3</v>
      </c>
      <c r="C14" s="23">
        <v>20917</v>
      </c>
      <c r="D14" s="24"/>
      <c r="E14" s="23">
        <v>1328</v>
      </c>
      <c r="F14" s="24"/>
      <c r="G14" s="25">
        <f>+C14/E14</f>
        <v>15.750753012048193</v>
      </c>
    </row>
    <row r="15" spans="2:7" s="1" customFormat="1" ht="11.25">
      <c r="B15" s="22" t="s">
        <v>4</v>
      </c>
      <c r="C15" s="23">
        <v>18758</v>
      </c>
      <c r="D15" s="24"/>
      <c r="E15" s="23">
        <v>1285</v>
      </c>
      <c r="F15" s="24"/>
      <c r="G15" s="25">
        <f>+C15/E15</f>
        <v>14.597665369649805</v>
      </c>
    </row>
    <row r="16" spans="2:7" s="26" customFormat="1" ht="11.25">
      <c r="B16" s="27" t="s">
        <v>0</v>
      </c>
      <c r="C16" s="28">
        <f>AVERAGE(C12:C15)</f>
        <v>19489.25</v>
      </c>
      <c r="D16" s="29"/>
      <c r="E16" s="28">
        <f>AVERAGE(E12:E15)</f>
        <v>1360.25</v>
      </c>
      <c r="F16" s="29"/>
      <c r="G16" s="30">
        <f>+C16/E16</f>
        <v>14.32769711450101</v>
      </c>
    </row>
    <row r="17" spans="2:7" ht="13.5">
      <c r="B17" s="10"/>
      <c r="C17" s="11"/>
      <c r="D17" s="10"/>
      <c r="E17" s="12"/>
      <c r="F17" s="10"/>
      <c r="G17" s="11"/>
    </row>
    <row r="18" spans="2:7" ht="13.5">
      <c r="B18" s="31" t="s">
        <v>14</v>
      </c>
      <c r="C18" s="13"/>
      <c r="D18" s="13"/>
      <c r="E18" s="13"/>
      <c r="F18" s="13"/>
      <c r="G18" s="13"/>
    </row>
  </sheetData>
  <sheetProtection/>
  <mergeCells count="5">
    <mergeCell ref="B1:G1"/>
    <mergeCell ref="B2:G2"/>
    <mergeCell ref="B3:G3"/>
    <mergeCell ref="B4:G4"/>
    <mergeCell ref="B6:G6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H18"/>
  <sheetViews>
    <sheetView showGridLines="0" zoomScalePageLayoutView="0" workbookViewId="0" topLeftCell="A1">
      <selection activeCell="P24" sqref="P24"/>
    </sheetView>
  </sheetViews>
  <sheetFormatPr defaultColWidth="9.140625" defaultRowHeight="15"/>
  <cols>
    <col min="1" max="1" width="2.57421875" style="6" customWidth="1"/>
    <col min="2" max="2" width="20.28125" style="7" customWidth="1"/>
    <col min="3" max="3" width="16.8515625" style="6" customWidth="1"/>
    <col min="4" max="4" width="2.7109375" style="8" customWidth="1"/>
    <col min="5" max="5" width="21.140625" style="6" customWidth="1"/>
    <col min="6" max="6" width="2.7109375" style="8" customWidth="1"/>
    <col min="7" max="7" width="17.57421875" style="6" bestFit="1" customWidth="1"/>
    <col min="8" max="8" width="4.00390625" style="6" customWidth="1"/>
    <col min="9" max="16384" width="9.140625" style="6" customWidth="1"/>
  </cols>
  <sheetData>
    <row r="1" spans="2:8" s="1" customFormat="1" ht="22.5" customHeight="1">
      <c r="B1" s="32" t="s">
        <v>5</v>
      </c>
      <c r="C1" s="32"/>
      <c r="D1" s="32"/>
      <c r="E1" s="32"/>
      <c r="F1" s="32"/>
      <c r="G1" s="32"/>
      <c r="H1" s="2"/>
    </row>
    <row r="2" spans="2:8" s="1" customFormat="1" ht="16.5">
      <c r="B2" s="33" t="s">
        <v>6</v>
      </c>
      <c r="C2" s="33"/>
      <c r="D2" s="33"/>
      <c r="E2" s="33"/>
      <c r="F2" s="33"/>
      <c r="G2" s="33"/>
      <c r="H2" s="3"/>
    </row>
    <row r="3" spans="2:8" s="1" customFormat="1" ht="15">
      <c r="B3" s="34" t="s">
        <v>7</v>
      </c>
      <c r="C3" s="34"/>
      <c r="D3" s="34"/>
      <c r="E3" s="34"/>
      <c r="F3" s="34"/>
      <c r="G3" s="34"/>
      <c r="H3" s="4"/>
    </row>
    <row r="4" spans="2:8" s="1" customFormat="1" ht="13.5">
      <c r="B4" s="35" t="s">
        <v>8</v>
      </c>
      <c r="C4" s="35"/>
      <c r="D4" s="35"/>
      <c r="E4" s="35"/>
      <c r="F4" s="35"/>
      <c r="G4" s="35"/>
      <c r="H4" s="5"/>
    </row>
    <row r="6" spans="2:7" ht="15">
      <c r="B6" s="36" t="s">
        <v>9</v>
      </c>
      <c r="C6" s="36"/>
      <c r="D6" s="36"/>
      <c r="E6" s="36"/>
      <c r="F6" s="36"/>
      <c r="G6" s="36"/>
    </row>
    <row r="7" ht="13.5">
      <c r="B7" s="6"/>
    </row>
    <row r="8" ht="13.5">
      <c r="B8" s="9" t="s">
        <v>17</v>
      </c>
    </row>
    <row r="10" spans="2:7" s="14" customFormat="1" ht="60" customHeight="1">
      <c r="B10" s="15">
        <v>2017</v>
      </c>
      <c r="C10" s="16" t="s">
        <v>10</v>
      </c>
      <c r="D10" s="17"/>
      <c r="E10" s="18" t="s">
        <v>11</v>
      </c>
      <c r="F10" s="17"/>
      <c r="G10" s="15" t="s">
        <v>12</v>
      </c>
    </row>
    <row r="11" spans="2:7" s="19" customFormat="1" ht="11.25">
      <c r="B11" s="20"/>
      <c r="C11" s="21"/>
      <c r="E11" s="21"/>
      <c r="G11" s="21"/>
    </row>
    <row r="12" spans="2:7" s="1" customFormat="1" ht="11.25">
      <c r="B12" s="22" t="s">
        <v>1</v>
      </c>
      <c r="C12" s="23">
        <v>20820</v>
      </c>
      <c r="D12" s="24"/>
      <c r="E12" s="23">
        <v>1627</v>
      </c>
      <c r="F12" s="24"/>
      <c r="G12" s="25">
        <f>+C12/E12</f>
        <v>12.796558082360171</v>
      </c>
    </row>
    <row r="13" spans="2:7" s="1" customFormat="1" ht="11.25">
      <c r="B13" s="22" t="s">
        <v>2</v>
      </c>
      <c r="C13" s="23">
        <v>18416</v>
      </c>
      <c r="D13" s="24"/>
      <c r="E13" s="23">
        <v>1591</v>
      </c>
      <c r="F13" s="24"/>
      <c r="G13" s="25">
        <f>+C13/E13</f>
        <v>11.575109993714644</v>
      </c>
    </row>
    <row r="14" spans="2:7" s="1" customFormat="1" ht="11.25">
      <c r="B14" s="22" t="s">
        <v>3</v>
      </c>
      <c r="C14" s="23">
        <v>20843</v>
      </c>
      <c r="D14" s="24"/>
      <c r="E14" s="23">
        <v>1567</v>
      </c>
      <c r="F14" s="24"/>
      <c r="G14" s="25">
        <f>+C14/E14</f>
        <v>13.301212507977025</v>
      </c>
    </row>
    <row r="15" spans="2:7" s="1" customFormat="1" ht="11.25">
      <c r="B15" s="22" t="s">
        <v>4</v>
      </c>
      <c r="C15" s="23">
        <v>23991</v>
      </c>
      <c r="D15" s="24"/>
      <c r="E15" s="23">
        <v>1546</v>
      </c>
      <c r="F15" s="24"/>
      <c r="G15" s="25">
        <f>+C15/E15</f>
        <v>15.51811125485123</v>
      </c>
    </row>
    <row r="16" spans="2:7" s="26" customFormat="1" ht="11.25">
      <c r="B16" s="27" t="s">
        <v>0</v>
      </c>
      <c r="C16" s="28">
        <f>AVERAGE(C12:C15)</f>
        <v>21017.5</v>
      </c>
      <c r="D16" s="29"/>
      <c r="E16" s="28">
        <f>AVERAGE(E12:E15)</f>
        <v>1582.75</v>
      </c>
      <c r="F16" s="29"/>
      <c r="G16" s="30">
        <f>+C16/E16</f>
        <v>13.279102827357448</v>
      </c>
    </row>
    <row r="17" spans="2:7" ht="13.5">
      <c r="B17" s="10"/>
      <c r="C17" s="11"/>
      <c r="D17" s="10"/>
      <c r="E17" s="12"/>
      <c r="F17" s="10"/>
      <c r="G17" s="11"/>
    </row>
    <row r="18" spans="2:7" ht="13.5">
      <c r="B18" s="31" t="s">
        <v>14</v>
      </c>
      <c r="C18" s="13"/>
      <c r="D18" s="13"/>
      <c r="E18" s="13"/>
      <c r="F18" s="13"/>
      <c r="G18" s="13"/>
    </row>
  </sheetData>
  <sheetProtection/>
  <mergeCells count="5">
    <mergeCell ref="B1:G1"/>
    <mergeCell ref="B2:G2"/>
    <mergeCell ref="B3:G3"/>
    <mergeCell ref="B4:G4"/>
    <mergeCell ref="B6:G6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H18"/>
  <sheetViews>
    <sheetView showGridLines="0" zoomScalePageLayoutView="0" workbookViewId="0" topLeftCell="A1">
      <selection activeCell="B41" sqref="B41"/>
    </sheetView>
  </sheetViews>
  <sheetFormatPr defaultColWidth="9.140625" defaultRowHeight="15"/>
  <cols>
    <col min="1" max="1" width="2.57421875" style="6" customWidth="1"/>
    <col min="2" max="2" width="20.28125" style="7" customWidth="1"/>
    <col min="3" max="3" width="16.8515625" style="6" customWidth="1"/>
    <col min="4" max="4" width="2.7109375" style="8" customWidth="1"/>
    <col min="5" max="5" width="21.140625" style="6" customWidth="1"/>
    <col min="6" max="6" width="2.7109375" style="8" customWidth="1"/>
    <col min="7" max="7" width="17.57421875" style="6" bestFit="1" customWidth="1"/>
    <col min="8" max="8" width="4.00390625" style="6" customWidth="1"/>
    <col min="9" max="16384" width="9.140625" style="6" customWidth="1"/>
  </cols>
  <sheetData>
    <row r="1" spans="2:8" s="1" customFormat="1" ht="17.25">
      <c r="B1" s="37" t="s">
        <v>5</v>
      </c>
      <c r="C1" s="37"/>
      <c r="D1" s="37"/>
      <c r="E1" s="37"/>
      <c r="F1" s="37"/>
      <c r="G1" s="37"/>
      <c r="H1" s="2"/>
    </row>
    <row r="2" spans="2:8" s="1" customFormat="1" ht="16.5">
      <c r="B2" s="33" t="s">
        <v>6</v>
      </c>
      <c r="C2" s="33"/>
      <c r="D2" s="33"/>
      <c r="E2" s="33"/>
      <c r="F2" s="33"/>
      <c r="G2" s="33"/>
      <c r="H2" s="3"/>
    </row>
    <row r="3" spans="2:8" s="1" customFormat="1" ht="15">
      <c r="B3" s="34" t="s">
        <v>7</v>
      </c>
      <c r="C3" s="34"/>
      <c r="D3" s="34"/>
      <c r="E3" s="34"/>
      <c r="F3" s="34"/>
      <c r="G3" s="34"/>
      <c r="H3" s="4"/>
    </row>
    <row r="4" spans="2:8" s="1" customFormat="1" ht="13.5">
      <c r="B4" s="35" t="s">
        <v>8</v>
      </c>
      <c r="C4" s="35"/>
      <c r="D4" s="35"/>
      <c r="E4" s="35"/>
      <c r="F4" s="35"/>
      <c r="G4" s="35"/>
      <c r="H4" s="5"/>
    </row>
    <row r="6" spans="2:7" ht="15">
      <c r="B6" s="36" t="s">
        <v>9</v>
      </c>
      <c r="C6" s="36"/>
      <c r="D6" s="36"/>
      <c r="E6" s="36"/>
      <c r="F6" s="36"/>
      <c r="G6" s="36"/>
    </row>
    <row r="7" ht="13.5">
      <c r="B7" s="6"/>
    </row>
    <row r="8" ht="13.5">
      <c r="B8" s="9" t="s">
        <v>16</v>
      </c>
    </row>
    <row r="10" spans="2:7" s="14" customFormat="1" ht="60" customHeight="1">
      <c r="B10" s="15">
        <v>2016</v>
      </c>
      <c r="C10" s="16" t="s">
        <v>10</v>
      </c>
      <c r="D10" s="17"/>
      <c r="E10" s="18" t="s">
        <v>11</v>
      </c>
      <c r="F10" s="17"/>
      <c r="G10" s="15" t="s">
        <v>12</v>
      </c>
    </row>
    <row r="11" spans="2:7" s="19" customFormat="1" ht="11.25">
      <c r="B11" s="20"/>
      <c r="C11" s="21"/>
      <c r="E11" s="21"/>
      <c r="G11" s="21"/>
    </row>
    <row r="12" spans="2:7" s="1" customFormat="1" ht="11.25">
      <c r="B12" s="22" t="s">
        <v>1</v>
      </c>
      <c r="C12" s="23">
        <v>23792</v>
      </c>
      <c r="D12" s="24"/>
      <c r="E12" s="23">
        <v>1729</v>
      </c>
      <c r="F12" s="24"/>
      <c r="G12" s="25">
        <f>+C12/E12</f>
        <v>13.760555234239444</v>
      </c>
    </row>
    <row r="13" spans="2:7" s="1" customFormat="1" ht="11.25">
      <c r="B13" s="22" t="s">
        <v>2</v>
      </c>
      <c r="C13" s="23">
        <v>21531</v>
      </c>
      <c r="D13" s="24"/>
      <c r="E13" s="23">
        <v>1683</v>
      </c>
      <c r="F13" s="24"/>
      <c r="G13" s="25">
        <f>+C13/E13</f>
        <v>12.793226381461675</v>
      </c>
    </row>
    <row r="14" spans="2:7" s="1" customFormat="1" ht="11.25">
      <c r="B14" s="22" t="s">
        <v>3</v>
      </c>
      <c r="C14" s="23">
        <v>19059</v>
      </c>
      <c r="D14" s="24"/>
      <c r="E14" s="23">
        <v>1655</v>
      </c>
      <c r="F14" s="24"/>
      <c r="G14" s="25">
        <f>+C14/E14</f>
        <v>11.516012084592145</v>
      </c>
    </row>
    <row r="15" spans="2:7" s="1" customFormat="1" ht="11.25">
      <c r="B15" s="22" t="s">
        <v>4</v>
      </c>
      <c r="C15" s="23">
        <v>21159</v>
      </c>
      <c r="D15" s="24"/>
      <c r="E15" s="23">
        <v>1624</v>
      </c>
      <c r="F15" s="24"/>
      <c r="G15" s="25">
        <f>+C15/E15</f>
        <v>13.028940886699507</v>
      </c>
    </row>
    <row r="16" spans="2:7" s="26" customFormat="1" ht="11.25">
      <c r="B16" s="27" t="s">
        <v>0</v>
      </c>
      <c r="C16" s="28">
        <f>AVERAGE(C12:C15)</f>
        <v>21385.25</v>
      </c>
      <c r="D16" s="29"/>
      <c r="E16" s="28">
        <f>AVERAGE(E12:E15)</f>
        <v>1672.75</v>
      </c>
      <c r="F16" s="29"/>
      <c r="G16" s="30">
        <f>+C16/E16</f>
        <v>12.784486623823046</v>
      </c>
    </row>
    <row r="17" spans="2:7" ht="13.5">
      <c r="B17" s="10"/>
      <c r="C17" s="11"/>
      <c r="D17" s="10"/>
      <c r="E17" s="12"/>
      <c r="F17" s="10"/>
      <c r="G17" s="11"/>
    </row>
    <row r="18" spans="2:7" ht="13.5">
      <c r="B18" s="31" t="s">
        <v>14</v>
      </c>
      <c r="C18" s="13"/>
      <c r="D18" s="13"/>
      <c r="E18" s="13"/>
      <c r="F18" s="13"/>
      <c r="G18" s="13"/>
    </row>
  </sheetData>
  <sheetProtection/>
  <mergeCells count="5">
    <mergeCell ref="B1:G1"/>
    <mergeCell ref="B2:G2"/>
    <mergeCell ref="B3:G3"/>
    <mergeCell ref="B4:G4"/>
    <mergeCell ref="B6:G6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H18"/>
  <sheetViews>
    <sheetView showGridLines="0" zoomScalePageLayoutView="0" workbookViewId="0" topLeftCell="A1">
      <selection activeCell="E26" sqref="E26"/>
    </sheetView>
  </sheetViews>
  <sheetFormatPr defaultColWidth="9.140625" defaultRowHeight="15"/>
  <cols>
    <col min="1" max="1" width="2.57421875" style="6" customWidth="1"/>
    <col min="2" max="2" width="20.28125" style="7" customWidth="1"/>
    <col min="3" max="3" width="16.8515625" style="6" customWidth="1"/>
    <col min="4" max="4" width="2.7109375" style="8" customWidth="1"/>
    <col min="5" max="5" width="21.140625" style="6" customWidth="1"/>
    <col min="6" max="6" width="2.7109375" style="8" customWidth="1"/>
    <col min="7" max="7" width="17.57421875" style="6" bestFit="1" customWidth="1"/>
    <col min="8" max="8" width="4.00390625" style="6" customWidth="1"/>
    <col min="9" max="16384" width="9.140625" style="6" customWidth="1"/>
  </cols>
  <sheetData>
    <row r="1" spans="2:8" s="1" customFormat="1" ht="17.25">
      <c r="B1" s="37" t="s">
        <v>5</v>
      </c>
      <c r="C1" s="37"/>
      <c r="D1" s="37"/>
      <c r="E1" s="37"/>
      <c r="F1" s="37"/>
      <c r="G1" s="37"/>
      <c r="H1" s="2"/>
    </row>
    <row r="2" spans="2:8" s="1" customFormat="1" ht="16.5">
      <c r="B2" s="33" t="s">
        <v>6</v>
      </c>
      <c r="C2" s="33"/>
      <c r="D2" s="33"/>
      <c r="E2" s="33"/>
      <c r="F2" s="33"/>
      <c r="G2" s="33"/>
      <c r="H2" s="3"/>
    </row>
    <row r="3" spans="2:8" s="1" customFormat="1" ht="15">
      <c r="B3" s="34" t="s">
        <v>7</v>
      </c>
      <c r="C3" s="34"/>
      <c r="D3" s="34"/>
      <c r="E3" s="34"/>
      <c r="F3" s="34"/>
      <c r="G3" s="34"/>
      <c r="H3" s="4"/>
    </row>
    <row r="4" spans="2:8" s="1" customFormat="1" ht="13.5">
      <c r="B4" s="35" t="s">
        <v>8</v>
      </c>
      <c r="C4" s="35"/>
      <c r="D4" s="35"/>
      <c r="E4" s="35"/>
      <c r="F4" s="35"/>
      <c r="G4" s="35"/>
      <c r="H4" s="5"/>
    </row>
    <row r="6" spans="2:7" ht="15">
      <c r="B6" s="36" t="s">
        <v>9</v>
      </c>
      <c r="C6" s="36"/>
      <c r="D6" s="36"/>
      <c r="E6" s="36"/>
      <c r="F6" s="36"/>
      <c r="G6" s="36"/>
    </row>
    <row r="7" ht="13.5">
      <c r="B7" s="6"/>
    </row>
    <row r="8" ht="13.5">
      <c r="B8" s="9" t="s">
        <v>15</v>
      </c>
    </row>
    <row r="10" spans="2:7" s="14" customFormat="1" ht="60" customHeight="1">
      <c r="B10" s="15">
        <v>2015</v>
      </c>
      <c r="C10" s="16" t="s">
        <v>10</v>
      </c>
      <c r="D10" s="17"/>
      <c r="E10" s="18" t="s">
        <v>11</v>
      </c>
      <c r="F10" s="17"/>
      <c r="G10" s="15" t="s">
        <v>12</v>
      </c>
    </row>
    <row r="11" spans="2:7" s="19" customFormat="1" ht="11.25">
      <c r="B11" s="20"/>
      <c r="C11" s="21"/>
      <c r="E11" s="21"/>
      <c r="G11" s="21"/>
    </row>
    <row r="12" spans="2:7" s="1" customFormat="1" ht="11.25">
      <c r="B12" s="22" t="s">
        <v>1</v>
      </c>
      <c r="C12" s="23">
        <v>26803</v>
      </c>
      <c r="D12" s="24"/>
      <c r="E12" s="23">
        <v>1926</v>
      </c>
      <c r="F12" s="24"/>
      <c r="G12" s="25">
        <f>+C12/E12</f>
        <v>13.916407061266874</v>
      </c>
    </row>
    <row r="13" spans="2:7" s="1" customFormat="1" ht="11.25">
      <c r="B13" s="22" t="s">
        <v>2</v>
      </c>
      <c r="C13" s="23">
        <v>33560</v>
      </c>
      <c r="D13" s="24"/>
      <c r="E13" s="23">
        <v>1903</v>
      </c>
      <c r="F13" s="24"/>
      <c r="G13" s="25">
        <f>+C13/E13</f>
        <v>17.6353126642144</v>
      </c>
    </row>
    <row r="14" spans="2:7" s="1" customFormat="1" ht="11.25">
      <c r="B14" s="22" t="s">
        <v>3</v>
      </c>
      <c r="C14" s="23">
        <v>29700</v>
      </c>
      <c r="D14" s="24"/>
      <c r="E14" s="23">
        <v>1828</v>
      </c>
      <c r="F14" s="24"/>
      <c r="G14" s="25">
        <f>+C14/E14</f>
        <v>16.2472647702407</v>
      </c>
    </row>
    <row r="15" spans="2:7" s="1" customFormat="1" ht="11.25">
      <c r="B15" s="22" t="s">
        <v>4</v>
      </c>
      <c r="C15" s="23">
        <v>29670</v>
      </c>
      <c r="D15" s="24"/>
      <c r="E15" s="23">
        <v>1784</v>
      </c>
      <c r="F15" s="24"/>
      <c r="G15" s="25">
        <f>+C15/E15</f>
        <v>16.631165919282513</v>
      </c>
    </row>
    <row r="16" spans="2:7" s="26" customFormat="1" ht="11.25">
      <c r="B16" s="27" t="s">
        <v>0</v>
      </c>
      <c r="C16" s="28">
        <f>AVERAGE(C12:C15)</f>
        <v>29933.25</v>
      </c>
      <c r="D16" s="29"/>
      <c r="E16" s="28">
        <f>AVERAGE(E12:E15)</f>
        <v>1860.25</v>
      </c>
      <c r="F16" s="29"/>
      <c r="G16" s="30">
        <f>+C16/E16</f>
        <v>16.090982394839404</v>
      </c>
    </row>
    <row r="17" spans="2:7" ht="13.5">
      <c r="B17" s="10"/>
      <c r="C17" s="11"/>
      <c r="D17" s="10"/>
      <c r="E17" s="12"/>
      <c r="F17" s="10"/>
      <c r="G17" s="11"/>
    </row>
    <row r="18" spans="2:7" ht="13.5">
      <c r="B18" s="31" t="s">
        <v>14</v>
      </c>
      <c r="C18" s="13"/>
      <c r="D18" s="13"/>
      <c r="E18" s="13"/>
      <c r="F18" s="13"/>
      <c r="G18" s="13"/>
    </row>
  </sheetData>
  <sheetProtection/>
  <mergeCells count="5">
    <mergeCell ref="B1:G1"/>
    <mergeCell ref="B2:G2"/>
    <mergeCell ref="B3:G3"/>
    <mergeCell ref="B4:G4"/>
    <mergeCell ref="B6:G6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H1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6" customWidth="1"/>
    <col min="2" max="2" width="20.28125" style="7" customWidth="1"/>
    <col min="3" max="3" width="16.8515625" style="6" customWidth="1"/>
    <col min="4" max="4" width="2.7109375" style="8" customWidth="1"/>
    <col min="5" max="5" width="21.140625" style="6" customWidth="1"/>
    <col min="6" max="6" width="2.7109375" style="8" customWidth="1"/>
    <col min="7" max="7" width="17.57421875" style="6" bestFit="1" customWidth="1"/>
    <col min="8" max="8" width="4.00390625" style="6" customWidth="1"/>
    <col min="9" max="16384" width="9.140625" style="6" customWidth="1"/>
  </cols>
  <sheetData>
    <row r="1" spans="2:8" s="1" customFormat="1" ht="17.25">
      <c r="B1" s="37" t="s">
        <v>5</v>
      </c>
      <c r="C1" s="37"/>
      <c r="D1" s="37"/>
      <c r="E1" s="37"/>
      <c r="F1" s="37"/>
      <c r="G1" s="37"/>
      <c r="H1" s="2"/>
    </row>
    <row r="2" spans="2:8" s="1" customFormat="1" ht="16.5">
      <c r="B2" s="33" t="s">
        <v>6</v>
      </c>
      <c r="C2" s="33"/>
      <c r="D2" s="33"/>
      <c r="E2" s="33"/>
      <c r="F2" s="33"/>
      <c r="G2" s="33"/>
      <c r="H2" s="3"/>
    </row>
    <row r="3" spans="2:8" s="1" customFormat="1" ht="15">
      <c r="B3" s="34" t="s">
        <v>7</v>
      </c>
      <c r="C3" s="34"/>
      <c r="D3" s="34"/>
      <c r="E3" s="34"/>
      <c r="F3" s="34"/>
      <c r="G3" s="34"/>
      <c r="H3" s="4"/>
    </row>
    <row r="4" spans="2:8" s="1" customFormat="1" ht="13.5">
      <c r="B4" s="35" t="s">
        <v>8</v>
      </c>
      <c r="C4" s="35"/>
      <c r="D4" s="35"/>
      <c r="E4" s="35"/>
      <c r="F4" s="35"/>
      <c r="G4" s="35"/>
      <c r="H4" s="5"/>
    </row>
    <row r="6" spans="2:7" ht="15">
      <c r="B6" s="36" t="s">
        <v>9</v>
      </c>
      <c r="C6" s="36"/>
      <c r="D6" s="36"/>
      <c r="E6" s="36"/>
      <c r="F6" s="36"/>
      <c r="G6" s="36"/>
    </row>
    <row r="7" ht="13.5">
      <c r="B7" s="6"/>
    </row>
    <row r="8" ht="13.5">
      <c r="B8" s="9" t="s">
        <v>13</v>
      </c>
    </row>
    <row r="10" spans="2:7" s="14" customFormat="1" ht="60" customHeight="1">
      <c r="B10" s="15">
        <v>2014</v>
      </c>
      <c r="C10" s="16" t="s">
        <v>10</v>
      </c>
      <c r="D10" s="17"/>
      <c r="E10" s="18" t="s">
        <v>11</v>
      </c>
      <c r="F10" s="17"/>
      <c r="G10" s="15" t="s">
        <v>12</v>
      </c>
    </row>
    <row r="11" spans="2:7" s="19" customFormat="1" ht="11.25">
      <c r="B11" s="20"/>
      <c r="C11" s="21"/>
      <c r="E11" s="21"/>
      <c r="G11" s="21"/>
    </row>
    <row r="12" spans="2:7" s="1" customFormat="1" ht="11.25">
      <c r="B12" s="22" t="s">
        <v>1</v>
      </c>
      <c r="C12" s="23">
        <v>33559</v>
      </c>
      <c r="D12" s="24"/>
      <c r="E12" s="23">
        <v>1953</v>
      </c>
      <c r="F12" s="24"/>
      <c r="G12" s="25">
        <v>17.18330773169483</v>
      </c>
    </row>
    <row r="13" spans="2:7" s="1" customFormat="1" ht="11.25">
      <c r="B13" s="22" t="s">
        <v>2</v>
      </c>
      <c r="C13" s="23">
        <v>27196</v>
      </c>
      <c r="D13" s="24"/>
      <c r="E13" s="23">
        <v>2039</v>
      </c>
      <c r="F13" s="24"/>
      <c r="G13" s="25">
        <v>13.337910740559098</v>
      </c>
    </row>
    <row r="14" spans="2:7" s="1" customFormat="1" ht="11.25">
      <c r="B14" s="22" t="s">
        <v>3</v>
      </c>
      <c r="C14" s="23">
        <v>28059</v>
      </c>
      <c r="D14" s="24"/>
      <c r="E14" s="23">
        <v>2015</v>
      </c>
      <c r="F14" s="24"/>
      <c r="G14" s="25">
        <v>13.925062034739454</v>
      </c>
    </row>
    <row r="15" spans="2:7" s="1" customFormat="1" ht="11.25">
      <c r="B15" s="22" t="s">
        <v>4</v>
      </c>
      <c r="C15" s="23">
        <v>42169</v>
      </c>
      <c r="D15" s="24"/>
      <c r="E15" s="23">
        <v>1969</v>
      </c>
      <c r="F15" s="24"/>
      <c r="G15" s="25">
        <v>21.416455053326562</v>
      </c>
    </row>
    <row r="16" spans="2:7" s="26" customFormat="1" ht="11.25">
      <c r="B16" s="27" t="s">
        <v>0</v>
      </c>
      <c r="C16" s="28">
        <v>32745.75</v>
      </c>
      <c r="D16" s="29"/>
      <c r="E16" s="28">
        <v>1994</v>
      </c>
      <c r="F16" s="29"/>
      <c r="G16" s="30">
        <v>16.42214142427282</v>
      </c>
    </row>
    <row r="17" spans="2:7" ht="13.5">
      <c r="B17" s="10"/>
      <c r="C17" s="11"/>
      <c r="D17" s="10"/>
      <c r="E17" s="12"/>
      <c r="F17" s="10"/>
      <c r="G17" s="11"/>
    </row>
    <row r="18" spans="2:7" ht="13.5">
      <c r="B18" s="31" t="s">
        <v>14</v>
      </c>
      <c r="C18" s="13"/>
      <c r="D18" s="13"/>
      <c r="E18" s="13"/>
      <c r="F18" s="13"/>
      <c r="G18" s="13"/>
    </row>
  </sheetData>
  <sheetProtection/>
  <mergeCells count="5">
    <mergeCell ref="B1:G1"/>
    <mergeCell ref="B2:G2"/>
    <mergeCell ref="B3:G3"/>
    <mergeCell ref="B4:G4"/>
    <mergeCell ref="B6:G6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headerFooter>
    <oddFooter>&amp;L&amp;"Verdana,Normal"&amp;8Secretaria da Fazenda&amp;C&amp;"Verdana,Normal"&amp;8&amp;D&amp;R&amp;"Verdana,Normal"&amp;8Página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 de produtividade da fiscalização direta de tributos</dc:title>
  <dc:subject/>
  <dc:creator>Jose Sílvio Teixeira Mambrim</dc:creator>
  <cp:keywords/>
  <dc:description/>
  <cp:lastModifiedBy>Rodnei Yudi Dias Cubotomae</cp:lastModifiedBy>
  <cp:lastPrinted>2015-11-11T13:37:02Z</cp:lastPrinted>
  <dcterms:created xsi:type="dcterms:W3CDTF">2014-08-26T11:15:14Z</dcterms:created>
  <dcterms:modified xsi:type="dcterms:W3CDTF">2022-01-17T20:56:31Z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po de Download">
    <vt:lpwstr>614</vt:lpwstr>
  </property>
  <property fmtid="{D5CDD505-2E9C-101B-9397-08002B2CF9AE}" pid="3" name="DocumentoAnual">
    <vt:lpwstr>1</vt:lpwstr>
  </property>
  <property fmtid="{D5CDD505-2E9C-101B-9397-08002B2CF9AE}" pid="4" name="Data">
    <vt:lpwstr>2021-12-31T00:00:00Z</vt:lpwstr>
  </property>
  <property fmtid="{D5CDD505-2E9C-101B-9397-08002B2CF9AE}" pid="5" name="TipoDeConteudoAcesso">
    <vt:lpwstr>Downloads</vt:lpwstr>
  </property>
  <property fmtid="{D5CDD505-2E9C-101B-9397-08002B2CF9AE}" pid="6" name="TaxCatchAll">
    <vt:lpwstr/>
  </property>
</Properties>
</file>